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4" i="3" l="1"/>
  <c r="F14" i="3"/>
  <c r="E14" i="3"/>
  <c r="G12" i="3"/>
  <c r="F12" i="3"/>
  <c r="E12" i="3"/>
  <c r="G11" i="3" l="1"/>
  <c r="F11" i="3"/>
  <c r="E11" i="3"/>
  <c r="G25" i="3"/>
  <c r="F25" i="3"/>
  <c r="E25" i="3"/>
  <c r="J27" i="2" l="1"/>
  <c r="I14" i="2"/>
  <c r="G76" i="2" l="1"/>
  <c r="G71" i="2"/>
  <c r="G67" i="2"/>
  <c r="G49" i="2"/>
  <c r="G46" i="2"/>
  <c r="G39" i="2"/>
  <c r="G35" i="2"/>
  <c r="G33" i="2"/>
  <c r="G27" i="2"/>
  <c r="G25" i="2" s="1"/>
  <c r="G13" i="2" s="1"/>
  <c r="G11" i="2" s="1"/>
  <c r="G8" i="2" s="1"/>
  <c r="G22" i="2"/>
  <c r="G21" i="2"/>
  <c r="G17" i="2"/>
  <c r="O49" i="2" l="1"/>
  <c r="L49" i="2"/>
  <c r="O46" i="2" l="1"/>
  <c r="L46" i="2"/>
  <c r="M39" i="2" l="1"/>
  <c r="O39" i="2"/>
  <c r="O35" i="2"/>
  <c r="O33" i="2"/>
  <c r="O27" i="2"/>
  <c r="O25" i="2"/>
  <c r="L39" i="2"/>
  <c r="L35" i="2"/>
  <c r="L33" i="2"/>
  <c r="L27" i="2"/>
  <c r="L25" i="2"/>
  <c r="J39" i="2" l="1"/>
  <c r="O14" i="2" l="1"/>
  <c r="O11" i="2" s="1"/>
  <c r="O8" i="2" s="1"/>
  <c r="L14" i="2"/>
  <c r="L11" i="2" s="1"/>
  <c r="L8" i="2" s="1"/>
  <c r="O76" i="2"/>
  <c r="N76" i="2"/>
  <c r="M76" i="2"/>
  <c r="L76" i="2"/>
  <c r="K76" i="2"/>
  <c r="J76" i="2"/>
  <c r="I76" i="2"/>
  <c r="H76" i="2"/>
  <c r="O71" i="2"/>
  <c r="N71" i="2"/>
  <c r="M71" i="2"/>
  <c r="L71" i="2"/>
  <c r="K71" i="2"/>
  <c r="J71" i="2"/>
  <c r="I71" i="2"/>
  <c r="H71" i="2"/>
  <c r="O67" i="2"/>
  <c r="N67" i="2"/>
  <c r="M67" i="2"/>
  <c r="L67" i="2"/>
  <c r="K67" i="2"/>
  <c r="J67" i="2"/>
  <c r="I67" i="2"/>
  <c r="H67" i="2"/>
  <c r="N49" i="2"/>
  <c r="M49" i="2"/>
  <c r="M46" i="2" s="1"/>
  <c r="K49" i="2"/>
  <c r="J49" i="2"/>
  <c r="J46" i="2" s="1"/>
  <c r="J25" i="2" s="1"/>
  <c r="I49" i="2"/>
  <c r="I46" i="2" s="1"/>
  <c r="I25" i="2" s="1"/>
  <c r="I11" i="2" s="1"/>
  <c r="I8" i="2" s="1"/>
  <c r="H49" i="2"/>
  <c r="H46" i="2" s="1"/>
  <c r="H25" i="2" s="1"/>
  <c r="N46" i="2"/>
  <c r="K46" i="2"/>
  <c r="N39" i="2"/>
  <c r="K39" i="2"/>
  <c r="I39" i="2"/>
  <c r="H39" i="2"/>
  <c r="N35" i="2"/>
  <c r="M35" i="2"/>
  <c r="K35" i="2"/>
  <c r="J35" i="2"/>
  <c r="I35" i="2"/>
  <c r="H35" i="2"/>
  <c r="N33" i="2"/>
  <c r="M33" i="2"/>
  <c r="K33" i="2"/>
  <c r="J33" i="2"/>
  <c r="I33" i="2"/>
  <c r="H33" i="2"/>
  <c r="N27" i="2"/>
  <c r="M27" i="2"/>
  <c r="K27" i="2"/>
  <c r="I27" i="2"/>
  <c r="H27" i="2"/>
  <c r="N25" i="2"/>
  <c r="K25" i="2"/>
  <c r="O22" i="2"/>
  <c r="N22" i="2"/>
  <c r="M22" i="2"/>
  <c r="L22" i="2"/>
  <c r="K22" i="2"/>
  <c r="J22" i="2"/>
  <c r="I22" i="2"/>
  <c r="H22" i="2"/>
  <c r="O21" i="2"/>
  <c r="N21" i="2"/>
  <c r="M21" i="2"/>
  <c r="L21" i="2"/>
  <c r="K21" i="2"/>
  <c r="J21" i="2"/>
  <c r="I21" i="2"/>
  <c r="H21" i="2"/>
  <c r="O17" i="2"/>
  <c r="N17" i="2"/>
  <c r="M17" i="2"/>
  <c r="L17" i="2"/>
  <c r="K17" i="2"/>
  <c r="J17" i="2"/>
  <c r="I17" i="2"/>
  <c r="N11" i="2"/>
  <c r="K11" i="2"/>
  <c r="N8" i="2"/>
  <c r="K8" i="2"/>
  <c r="E76" i="2"/>
  <c r="E71" i="2"/>
  <c r="E67" i="2"/>
  <c r="E49" i="2" s="1"/>
  <c r="E46" i="2" s="1"/>
  <c r="E39" i="2"/>
  <c r="E35" i="2"/>
  <c r="E33" i="2" s="1"/>
  <c r="E27" i="2"/>
  <c r="E22" i="2"/>
  <c r="E21" i="2"/>
  <c r="E17" i="2"/>
  <c r="M25" i="2" l="1"/>
  <c r="M13" i="2" s="1"/>
  <c r="M11" i="2" s="1"/>
  <c r="M8" i="2" s="1"/>
  <c r="J13" i="2"/>
  <c r="J11" i="2" s="1"/>
  <c r="J8" i="2" s="1"/>
  <c r="E25" i="2"/>
  <c r="E13" i="2" s="1"/>
  <c r="E11" i="2" s="1"/>
  <c r="E8" i="2" s="1"/>
  <c r="F22" i="2"/>
  <c r="F21" i="2" s="1"/>
  <c r="F17" i="2"/>
  <c r="F76" i="2"/>
  <c r="F71" i="2"/>
  <c r="F67" i="2"/>
  <c r="F49" i="2" s="1"/>
  <c r="F46" i="2" s="1"/>
  <c r="F39" i="2"/>
  <c r="F35" i="2"/>
  <c r="F33" i="2" s="1"/>
  <c r="F27" i="2"/>
  <c r="H8" i="2" l="1"/>
  <c r="F25" i="2"/>
  <c r="F13" i="2" s="1"/>
  <c r="F11" i="2" s="1"/>
  <c r="F8" i="2" s="1"/>
</calcChain>
</file>

<file path=xl/sharedStrings.xml><?xml version="1.0" encoding="utf-8"?>
<sst xmlns="http://schemas.openxmlformats.org/spreadsheetml/2006/main" count="218" uniqueCount="158">
  <si>
    <t>Остаток средств на начало текущего финансового года &lt;5&gt;</t>
  </si>
  <si>
    <t>Остаток средств на конец текущего финансового года &lt;5&gt;</t>
  </si>
  <si>
    <t xml:space="preserve">Доходы, всего: </t>
  </si>
  <si>
    <t>в том числе:</t>
  </si>
  <si>
    <t xml:space="preserve">доходы от собственности </t>
  </si>
  <si>
    <t xml:space="preserve">доходы от оказания услуг, работ, всего </t>
  </si>
  <si>
    <t xml:space="preserve">субсидии на финансовое обеспечение выполнения муниципального задания </t>
  </si>
  <si>
    <t>x</t>
  </si>
  <si>
    <t>0001</t>
  </si>
  <si>
    <t>0002</t>
  </si>
  <si>
    <t xml:space="preserve">     средства от оказания услуг (выполнения работ)               на платной основе и от приносящей доход  деятельности</t>
  </si>
  <si>
    <t>доходы от штрафов, пеней, иных сумм принудительного изъятия</t>
  </si>
  <si>
    <t>безвозмездные денежные поступления</t>
  </si>
  <si>
    <t xml:space="preserve">прочие доходы, всего </t>
  </si>
  <si>
    <t>целевые субсидии</t>
  </si>
  <si>
    <t>субсидии на осуществление капитальных вложений</t>
  </si>
  <si>
    <t>доходы от операций с активами, всего в том числе:</t>
  </si>
  <si>
    <t>прочие поступления, всего &lt;6&gt;</t>
  </si>
  <si>
    <t>из них:</t>
  </si>
  <si>
    <t>увеличение остатков денежных средств за счет возврата дебиторской задолженности прошлых лет</t>
  </si>
  <si>
    <t xml:space="preserve">Расходы, всего </t>
  </si>
  <si>
    <t xml:space="preserve">на выплаты персоналу, всего </t>
  </si>
  <si>
    <t>оплата труда</t>
  </si>
  <si>
    <t>прочие выплаты персоналу</t>
  </si>
  <si>
    <t>социальные пособия и компенсации персоналу в денежной форме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</si>
  <si>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</si>
  <si>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 xml:space="preserve">социальные и иные выплаты населению, всего 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</si>
  <si>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</si>
  <si>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</si>
  <si>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социальное обеспечение детей-сирот и детей, оставшихся без попечения родителей</t>
  </si>
  <si>
    <t xml:space="preserve">уплата налогов, сборов и иных платежей, всего 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</si>
  <si>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</si>
  <si>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</si>
  <si>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</si>
  <si>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штрафы за нарушение законода тельства о закупках и нарушение условий контрактов (договоров)</t>
  </si>
  <si>
    <t>другие экономические санкции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</si>
  <si>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</si>
  <si>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</si>
  <si>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</si>
  <si>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</si>
  <si>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</si>
  <si>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</si>
  <si>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</si>
  <si>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</si>
  <si>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</si>
  <si>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Увеличение стоимости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</si>
  <si>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</si>
  <si>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</si>
  <si>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</si>
  <si>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</si>
  <si>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</si>
  <si>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</si>
  <si>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</si>
  <si>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</si>
  <si>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</si>
  <si>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</si>
  <si>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>Выплаты, уменьшающие доход, всего &lt;8&gt;</t>
  </si>
  <si>
    <t>налог на прибыль &lt;8&gt;</t>
  </si>
  <si>
    <t>налог на добавленную стоимость &lt;8&gt;</t>
  </si>
  <si>
    <t>прочие налоги, уменьшающие доход &lt;8&gt;</t>
  </si>
  <si>
    <t>Прочие выплаты, всего &lt;9&gt;</t>
  </si>
  <si>
    <t>возврат в бюджет средств субсидии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</si>
  <si>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</si>
  <si>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</si>
  <si>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поступления от оказания услуг (выполнения работ) на платной основе и от иной приносящей доход деятельности</t>
  </si>
  <si>
    <t>за пределами планового периода</t>
  </si>
  <si>
    <t>Наименование показателя</t>
  </si>
  <si>
    <t>Код строки</t>
  </si>
  <si>
    <t>Раздел 1. Поступления и выплаты</t>
  </si>
  <si>
    <t xml:space="preserve">расходы на закупку товаров, работ, услуг всего &lt;7&gt; </t>
  </si>
  <si>
    <t>Код бюджетной классификации Российской Федерации &lt;3&gt;</t>
  </si>
  <si>
    <t>Аналитический код &lt;4&gt;</t>
  </si>
  <si>
    <t>N п/п</t>
  </si>
  <si>
    <t>Коды строк</t>
  </si>
  <si>
    <t>Год начала закупки</t>
  </si>
  <si>
    <t>Выплаты на закупку товаров, работ, услуг, всего &lt;11&gt;</t>
  </si>
  <si>
    <t>1.1.</t>
  </si>
  <si>
    <t>в том числе:                                                                  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 &lt;12&gt;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</si>
  <si>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</si>
  <si>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</si>
  <si>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</si>
  <si>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(муниципального) задания</t>
  </si>
  <si>
    <t>1.4.1.1.</t>
  </si>
  <si>
    <t>1.4.1</t>
  </si>
  <si>
    <t>Сумма</t>
  </si>
  <si>
    <t>1.4.1.2.</t>
  </si>
  <si>
    <t>1.4.2.</t>
  </si>
  <si>
    <t>1.4.2.1</t>
  </si>
  <si>
    <t>1.4.2.2.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</si>
  <si>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</si>
  <si>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</si>
  <si>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</si>
  <si>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</si>
  <si>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</si>
  <si>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</si>
  <si>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</si>
  <si>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</si>
  <si>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2.</t>
  </si>
  <si>
    <t>в том числе по году начала закупки:</t>
  </si>
  <si>
    <t>3.</t>
  </si>
  <si>
    <t>Руководитель учреждения</t>
  </si>
  <si>
    <t xml:space="preserve">                                      (должность) (подпись)  (расшифровка</t>
  </si>
  <si>
    <t xml:space="preserve">    "__" ________ 20__ г.</t>
  </si>
  <si>
    <t>┌── ─ ── ─ ── ─ ── ─ ── ─ ── ─ ── ─ ── ─ ── ─ ── ─ ── ─ ── ─ ── ─ ── ─ ── ┐</t>
  </si>
  <si>
    <t xml:space="preserve"> СОГЛАСОВАНО</t>
  </si>
  <si>
    <t>│_________________________________________________________________________│</t>
  </si>
  <si>
    <t xml:space="preserve">      (наименование должности уполномоченного лица органа-учредителя)</t>
  </si>
  <si>
    <t>│                                                                         │</t>
  </si>
  <si>
    <t>│     (подпись)                           (расшифровка подписи)           │</t>
  </si>
  <si>
    <t>│"__" ___________ 20__ г.                                                 │</t>
  </si>
  <si>
    <t>└── ─ ── ─ ── ─ ── ─ ── ─ ── ─ ── ─ ── ─ ── ─ ── ─ ── ─ ── ─ ── ─ ── ─ ── ┘</t>
  </si>
  <si>
    <t xml:space="preserve">Раздел 2. Сведения по выплатам на закупки товаров, работ, услуг &lt;10&gt; </t>
  </si>
  <si>
    <t>за счет субсидий,предоставляемых в соответствии с абзацем вторым пункта 1 сттьи 78.1. Бюджетного Кодекса Российской Федерации</t>
  </si>
  <si>
    <t>в соответствии с Федеральным законом N 223-ФЗ &lt;14&gt;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</si>
  <si>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 &lt;13&gt;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</si>
  <si>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 &lt;13&gt;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</si>
  <si>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 &lt;12&gt;</t>
  </si>
  <si>
    <t>в соответствии с Федеральным законом №44-ФЗ</t>
  </si>
  <si>
    <t>в соответствии с Федеральным законом №223-ФЗ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</si>
  <si>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&lt;16&gt;</t>
  </si>
  <si>
    <t>Итого по договорам, планируемым к заключению в соответствующем финансовом году в соответствии с Федеральным законом №223-ФЗ, по соответствующему году закупки</t>
  </si>
  <si>
    <t>Коды</t>
  </si>
  <si>
    <t>Дата</t>
  </si>
  <si>
    <t>Орган, осуществляющий</t>
  </si>
  <si>
    <t>по Сводному реестру</t>
  </si>
  <si>
    <t>глава по БК</t>
  </si>
  <si>
    <t>ИНН</t>
  </si>
  <si>
    <t>КПП</t>
  </si>
  <si>
    <t>Единица измерения: руб</t>
  </si>
  <si>
    <t>по ОКЕИ</t>
  </si>
  <si>
    <t>Утверждаю</t>
  </si>
  <si>
    <t>(наименование должности уполномоченного лица)</t>
  </si>
  <si>
    <t>(наименование органа-учредителя (учреждения)</t>
  </si>
  <si>
    <t>(подпись)        (расшифровка подписи)</t>
  </si>
  <si>
    <t>в том числе:                                                                                                     в соответствии с Федеральным законом N 44-ФЗ</t>
  </si>
  <si>
    <t>Начальник УО города Сасово</t>
  </si>
  <si>
    <t>С.В.Горохова</t>
  </si>
  <si>
    <t>функции и полномочия учредителя Управление образования города Сасово</t>
  </si>
  <si>
    <t>Управление образования города Сасово</t>
  </si>
  <si>
    <t>субсидия на финансовое обеспечение выполнения муниципального задания 400</t>
  </si>
  <si>
    <t xml:space="preserve">                 (должность) (фамилия, инициалы) (телефон) 2-47-40</t>
  </si>
  <si>
    <t>субсидия на финансовое обеспечение выполнения муниципального задания401</t>
  </si>
  <si>
    <t xml:space="preserve">Учреждение МБДОУ ДС N 13 </t>
  </si>
  <si>
    <t xml:space="preserve">    (уполномоченное лицо                                   )Заведующий  _________                         Лощинина О.Н.</t>
  </si>
  <si>
    <t>субсидия на финансовое обеспечение выполнения муниципального задания405</t>
  </si>
  <si>
    <t xml:space="preserve">    Исполнитель  Главный бухгалтер  ___________________        Ю.В.Тынчерова</t>
  </si>
  <si>
    <t>│Старший экономист</t>
  </si>
  <si>
    <t xml:space="preserve"> ___________________           Г.Л.Петрунина</t>
  </si>
  <si>
    <t>"28" декабря 2020 г.</t>
  </si>
  <si>
    <t>План финансово-хозяйственной деятельности на 2021 г.</t>
  </si>
  <si>
    <t>(на 2021 г. и плановый период 2022 и 2023 годов)</t>
  </si>
  <si>
    <t>от "28" декабря 2020 г.</t>
  </si>
  <si>
    <t>на 2021 г. текущий финансовый год</t>
  </si>
  <si>
    <t>на 2022 г. первый год планового периода</t>
  </si>
  <si>
    <t>на 2023 г. второй год планового периода</t>
  </si>
  <si>
    <t>на 2021 г. (текущий финансовый год)</t>
  </si>
  <si>
    <t>на 2022 г. (первый год планового периода)</t>
  </si>
  <si>
    <t>на 2023 г. (второй год планового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</si>
</sst>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Calibri"/>
      <family val="2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0" borderId="0" xfId="1" applyFont="1" applyBorder="1" applyAlignment="1" applyProtection="1">
      <alignment horizontal="left" vertical="top" wrapText="1" indent="2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 indent="4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top" wrapText="1" indent="6"/>
    </xf>
    <xf numFmtId="0" fontId="6" fillId="0" borderId="0" xfId="0" applyFont="1" applyAlignment="1">
      <alignment horizontal="justify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 indent="6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 indent="6"/>
    </xf>
    <xf numFmtId="0" fontId="5" fillId="0" borderId="0" xfId="0" applyFont="1" applyBorder="1" applyAlignment="1">
      <alignment horizontal="left" vertical="top" wrapText="1" indent="4"/>
    </xf>
    <xf numFmtId="0" fontId="5" fillId="0" borderId="12" xfId="0" applyFont="1" applyBorder="1" applyAlignment="1">
      <alignment horizontal="left" vertical="top" wrapText="1" indent="4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Border="1"/>
    <xf numFmtId="49" fontId="5" fillId="0" borderId="7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0" fillId="0" borderId="1" xfId="1" applyFont="1" applyBorder="1" applyAlignment="1" applyProtection="1">
      <alignment vertical="top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7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1" fillId="0" borderId="3" xfId="0" applyFont="1" applyBorder="1" applyAlignment="1">
      <alignment horizontal="left" vertical="top" wrapText="1" indent="2"/>
    </xf>
    <xf numFmtId="0" fontId="1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4" xfId="0" applyFont="1" applyBorder="1" applyAlignment="1">
      <alignment horizontal="left" vertical="top" wrapText="1" indent="2"/>
    </xf>
    <xf numFmtId="0" fontId="5" fillId="0" borderId="3" xfId="0" applyFont="1" applyBorder="1" applyAlignment="1">
      <alignment horizontal="left" vertical="top" wrapText="1" indent="3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9" fillId="0" borderId="5" xfId="0" applyFont="1" applyBorder="1"/>
    <xf numFmtId="0" fontId="11" fillId="0" borderId="1" xfId="0" applyFont="1" applyBorder="1" applyAlignment="1">
      <alignment horizontal="left" vertical="top" wrapText="1" indent="2"/>
    </xf>
    <xf numFmtId="0" fontId="9" fillId="0" borderId="9" xfId="0" applyFont="1" applyBorder="1"/>
    <xf numFmtId="0" fontId="5" fillId="0" borderId="10" xfId="0" applyFont="1" applyBorder="1" applyAlignment="1">
      <alignment horizontal="left" vertical="top" wrapText="1" indent="2"/>
    </xf>
    <xf numFmtId="0" fontId="10" fillId="0" borderId="1" xfId="1" applyFont="1" applyBorder="1" applyAlignment="1" applyProtection="1">
      <alignment horizontal="left" vertical="top" wrapText="1" indent="2"/>
    </xf>
    <xf numFmtId="0" fontId="5" fillId="0" borderId="3" xfId="0" applyFont="1" applyBorder="1" applyAlignment="1">
      <alignment horizontal="left" vertical="top" wrapText="1" indent="4"/>
    </xf>
    <xf numFmtId="0" fontId="5" fillId="0" borderId="4" xfId="0" applyFont="1" applyBorder="1" applyAlignment="1">
      <alignment horizontal="left" vertical="top" wrapText="1" indent="4"/>
    </xf>
    <xf numFmtId="0" fontId="11" fillId="0" borderId="0" xfId="0" applyFont="1" applyBorder="1" applyAlignment="1">
      <alignment horizontal="left" vertical="top" wrapText="1" indent="2"/>
    </xf>
    <xf numFmtId="0" fontId="5" fillId="0" borderId="0" xfId="0" applyFont="1" applyBorder="1" applyAlignment="1">
      <alignment horizontal="left" vertical="top" wrapText="1" indent="2"/>
    </xf>
    <xf numFmtId="0" fontId="5" fillId="0" borderId="0" xfId="0" applyFont="1" applyBorder="1" applyAlignment="1">
      <alignment horizontal="left" vertical="top" wrapText="1" indent="3"/>
    </xf>
    <xf numFmtId="0" fontId="5" fillId="0" borderId="1" xfId="0" applyFont="1" applyBorder="1" applyAlignment="1">
      <alignment horizontal="left" vertical="top" wrapText="1" indent="5"/>
    </xf>
    <xf numFmtId="0" fontId="5" fillId="0" borderId="1" xfId="0" applyFont="1" applyBorder="1" applyAlignment="1">
      <alignment horizontal="left" vertical="top" wrapText="1" indent="3"/>
    </xf>
    <xf numFmtId="0" fontId="13" fillId="0" borderId="0" xfId="1" applyFont="1" applyBorder="1" applyAlignment="1" applyProtection="1">
      <alignment horizontal="left" vertical="top" wrapText="1" indent="2"/>
    </xf>
    <xf numFmtId="0" fontId="5" fillId="0" borderId="1" xfId="0" applyFont="1" applyBorder="1"/>
    <xf numFmtId="0" fontId="13" fillId="0" borderId="1" xfId="1" applyFont="1" applyBorder="1" applyAlignment="1" applyProtection="1">
      <alignment vertical="top" wrapText="1"/>
    </xf>
    <xf numFmtId="0" fontId="10" fillId="0" borderId="0" xfId="1" applyFont="1" applyBorder="1" applyAlignment="1" applyProtection="1">
      <alignment horizontal="left" vertical="top" wrapText="1" indent="4"/>
    </xf>
    <xf numFmtId="0" fontId="10" fillId="0" borderId="1" xfId="1" applyFont="1" applyBorder="1" applyAlignment="1" applyProtection="1">
      <alignment horizontal="left" vertical="top" wrapText="1" indent="4"/>
    </xf>
    <xf numFmtId="0" fontId="7" fillId="0" borderId="9" xfId="0" applyFont="1" applyBorder="1" applyAlignment="1">
      <alignment horizontal="center" wrapText="1"/>
    </xf>
    <xf numFmtId="0" fontId="14" fillId="0" borderId="0" xfId="1" applyFont="1" applyAlignment="1" applyProtection="1">
      <alignment horizontal="center"/>
    </xf>
    <xf numFmtId="0" fontId="15" fillId="0" borderId="1" xfId="1" applyFont="1" applyBorder="1" applyAlignment="1" applyProtection="1">
      <alignment vertical="top" wrapText="1"/>
    </xf>
    <xf numFmtId="0" fontId="10" fillId="0" borderId="12" xfId="1" applyFont="1" applyBorder="1" applyAlignment="1" applyProtection="1">
      <alignment horizontal="left" vertical="top" wrapText="1" indent="6"/>
    </xf>
    <xf numFmtId="0" fontId="10" fillId="0" borderId="1" xfId="1" applyFont="1" applyBorder="1" applyAlignment="1" applyProtection="1">
      <alignment horizontal="left" vertical="top" wrapText="1" indent="6"/>
    </xf>
    <xf numFmtId="0" fontId="16" fillId="0" borderId="8" xfId="0" applyFont="1" applyBorder="1" applyAlignment="1">
      <alignment horizontal="right" wrapText="1"/>
    </xf>
    <xf numFmtId="0" fontId="16" fillId="0" borderId="1" xfId="0" applyFont="1" applyBorder="1" applyAlignment="1">
      <alignment horizontal="right"/>
    </xf>
    <xf numFmtId="0" fontId="16" fillId="0" borderId="9" xfId="0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right" vertical="top" wrapText="1"/>
    </xf>
    <xf numFmtId="0" fontId="17" fillId="0" borderId="1" xfId="0" applyFont="1" applyBorder="1" applyAlignment="1">
      <alignment vertical="top" wrapText="1"/>
    </xf>
    <xf numFmtId="0" fontId="17" fillId="0" borderId="0" xfId="0" applyFont="1" applyAlignment="1">
      <alignment horizontal="justify"/>
    </xf>
    <xf numFmtId="0" fontId="18" fillId="0" borderId="4" xfId="1" applyFont="1" applyBorder="1" applyAlignment="1" applyProtection="1">
      <alignment vertical="top" wrapText="1"/>
    </xf>
    <xf numFmtId="0" fontId="18" fillId="0" borderId="1" xfId="1" applyFont="1" applyBorder="1" applyAlignment="1" applyProtection="1">
      <alignment vertical="top" wrapText="1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vertical="top" wrapText="1"/>
    </xf>
    <xf numFmtId="0" fontId="17" fillId="0" borderId="0" xfId="0" applyFont="1" applyAlignment="1">
      <alignment vertical="top" wrapText="1"/>
    </xf>
    <xf numFmtId="0" fontId="17" fillId="0" borderId="0" xfId="0" applyFont="1" applyAlignment="1"/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/>
    <xf numFmtId="0" fontId="9" fillId="0" borderId="4" xfId="0" applyFont="1" applyBorder="1" applyAlignment="1"/>
    <xf numFmtId="0" fontId="16" fillId="0" borderId="3" xfId="0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5" xfId="0" applyFont="1" applyBorder="1" applyAlignment="1"/>
    <xf numFmtId="0" fontId="9" fillId="0" borderId="6" xfId="0" applyFont="1" applyBorder="1" applyAlignment="1"/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/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6" fillId="0" borderId="0" xfId="0" applyFont="1" applyAlignment="1">
      <alignment horizontal="justify"/>
    </xf>
    <xf numFmtId="0" fontId="16" fillId="0" borderId="0" xfId="0" applyFont="1" applyAlignment="1"/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justify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J17" sqref="J17"/>
    </sheetView>
  </sheetViews>
  <sheetFormatPr defaultRowHeight="15" x14ac:dyDescent="0.25"/>
  <cols>
    <col min="10" max="10" width="24.5703125" customWidth="1"/>
    <col min="11" max="11" width="14.28515625" bestFit="1" customWidth="1"/>
  </cols>
  <sheetData>
    <row r="1" spans="1:11" ht="18.75" x14ac:dyDescent="0.3">
      <c r="A1" s="67"/>
      <c r="B1" s="67"/>
      <c r="C1" s="67"/>
      <c r="D1" s="67"/>
      <c r="E1" s="67"/>
      <c r="F1" s="67"/>
      <c r="G1" s="67"/>
      <c r="H1" s="67"/>
      <c r="I1" s="67"/>
      <c r="J1" s="68" t="s">
        <v>130</v>
      </c>
      <c r="K1" s="68"/>
    </row>
    <row r="2" spans="1:11" ht="27" customHeight="1" x14ac:dyDescent="0.3">
      <c r="A2" s="67"/>
      <c r="B2" s="67"/>
      <c r="C2" s="67"/>
      <c r="D2" s="67"/>
      <c r="E2" s="67"/>
      <c r="F2" s="67"/>
      <c r="G2" s="67"/>
      <c r="H2" s="67"/>
      <c r="I2" s="87" t="s">
        <v>135</v>
      </c>
      <c r="J2" s="87"/>
      <c r="K2" s="87"/>
    </row>
    <row r="3" spans="1:11" ht="23.25" customHeight="1" x14ac:dyDescent="0.3">
      <c r="A3" s="67"/>
      <c r="B3" s="67"/>
      <c r="C3" s="67"/>
      <c r="D3" s="67"/>
      <c r="E3" s="67"/>
      <c r="F3" s="67"/>
      <c r="G3" s="20"/>
      <c r="H3" s="20"/>
      <c r="I3" s="20"/>
      <c r="J3" s="20"/>
      <c r="K3" s="66" t="s">
        <v>131</v>
      </c>
    </row>
    <row r="4" spans="1:11" ht="18.75" x14ac:dyDescent="0.3">
      <c r="A4" s="67"/>
      <c r="B4" s="67"/>
      <c r="C4" s="67"/>
      <c r="D4" s="67"/>
      <c r="E4" s="67"/>
      <c r="F4" s="67"/>
      <c r="G4" s="67"/>
      <c r="H4" s="67"/>
      <c r="I4" s="86" t="s">
        <v>138</v>
      </c>
      <c r="J4" s="86"/>
      <c r="K4" s="86"/>
    </row>
    <row r="5" spans="1:11" ht="18.75" x14ac:dyDescent="0.3">
      <c r="A5" s="67"/>
      <c r="B5" s="67"/>
      <c r="C5" s="67"/>
      <c r="D5" s="67"/>
      <c r="E5" s="67"/>
      <c r="F5" s="67"/>
      <c r="G5" s="67"/>
      <c r="H5" s="20"/>
      <c r="I5" s="20"/>
      <c r="J5" s="20"/>
      <c r="K5" s="66" t="s">
        <v>132</v>
      </c>
    </row>
    <row r="6" spans="1:11" ht="18.75" x14ac:dyDescent="0.3">
      <c r="A6" s="67"/>
      <c r="B6" s="67"/>
      <c r="C6" s="67"/>
      <c r="D6" s="67"/>
      <c r="E6" s="67"/>
      <c r="F6" s="67"/>
      <c r="G6" s="67"/>
      <c r="H6" s="67"/>
      <c r="I6" s="68"/>
      <c r="J6" s="67"/>
      <c r="K6" s="68" t="s">
        <v>136</v>
      </c>
    </row>
    <row r="7" spans="1:11" ht="18.75" x14ac:dyDescent="0.3">
      <c r="A7" s="67"/>
      <c r="B7" s="67"/>
      <c r="C7" s="67"/>
      <c r="D7" s="67"/>
      <c r="E7" s="67"/>
      <c r="F7" s="67"/>
      <c r="G7" s="67"/>
      <c r="H7" s="67"/>
      <c r="I7" s="20"/>
      <c r="J7" s="20"/>
      <c r="K7" s="66" t="s">
        <v>133</v>
      </c>
    </row>
    <row r="8" spans="1:11" ht="18.75" x14ac:dyDescent="0.3">
      <c r="A8" s="67"/>
      <c r="B8" s="67"/>
      <c r="C8" s="67"/>
      <c r="D8" s="67"/>
      <c r="E8" s="67"/>
      <c r="F8" s="67"/>
      <c r="G8" s="67"/>
      <c r="H8" s="67"/>
      <c r="I8" s="67"/>
      <c r="J8" s="67"/>
      <c r="K8" s="68"/>
    </row>
    <row r="9" spans="1:11" ht="18.75" x14ac:dyDescent="0.3">
      <c r="A9" s="67"/>
      <c r="B9" s="67"/>
      <c r="C9" s="67"/>
      <c r="D9" s="67"/>
      <c r="E9" s="67"/>
      <c r="F9" s="67"/>
      <c r="G9" s="67"/>
      <c r="H9" s="67"/>
      <c r="I9" s="67"/>
      <c r="J9" s="86" t="s">
        <v>148</v>
      </c>
      <c r="K9" s="86"/>
    </row>
    <row r="10" spans="1:11" ht="18.75" x14ac:dyDescent="0.3">
      <c r="A10" s="67"/>
      <c r="B10" s="86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45.75" customHeight="1" x14ac:dyDescent="0.3">
      <c r="A11" s="67"/>
      <c r="B11" s="86" t="s">
        <v>149</v>
      </c>
      <c r="C11" s="83"/>
      <c r="D11" s="83"/>
      <c r="E11" s="83"/>
      <c r="F11" s="83"/>
      <c r="G11" s="83"/>
      <c r="H11" s="83"/>
      <c r="I11" s="83"/>
      <c r="J11" s="83"/>
      <c r="K11" s="67"/>
    </row>
    <row r="12" spans="1:11" ht="18.75" x14ac:dyDescent="0.3">
      <c r="A12" s="67"/>
      <c r="B12" s="86" t="s">
        <v>150</v>
      </c>
      <c r="C12" s="86"/>
      <c r="D12" s="86"/>
      <c r="E12" s="86"/>
      <c r="F12" s="86"/>
      <c r="G12" s="86"/>
      <c r="H12" s="86"/>
      <c r="I12" s="86"/>
      <c r="J12" s="86"/>
      <c r="K12" s="67"/>
    </row>
    <row r="13" spans="1:11" ht="18.75" x14ac:dyDescent="0.3">
      <c r="A13" s="67"/>
      <c r="B13" s="69"/>
      <c r="C13" s="70"/>
      <c r="D13" s="71"/>
      <c r="E13" s="67"/>
      <c r="F13" s="67"/>
      <c r="G13" s="67"/>
      <c r="H13" s="67"/>
      <c r="I13" s="67"/>
      <c r="J13" s="67"/>
      <c r="K13" s="72" t="s">
        <v>121</v>
      </c>
    </row>
    <row r="14" spans="1:11" ht="15" customHeight="1" x14ac:dyDescent="0.3">
      <c r="A14" s="67"/>
      <c r="B14" s="84" t="s">
        <v>151</v>
      </c>
      <c r="C14" s="83"/>
      <c r="D14" s="83"/>
      <c r="E14" s="83"/>
      <c r="F14" s="83"/>
      <c r="G14" s="83"/>
      <c r="H14" s="67"/>
      <c r="I14" s="67"/>
      <c r="J14" s="73" t="s">
        <v>122</v>
      </c>
      <c r="K14" s="81">
        <v>44193</v>
      </c>
    </row>
    <row r="15" spans="1:11" ht="45" customHeight="1" x14ac:dyDescent="0.3">
      <c r="A15" s="67"/>
      <c r="B15" s="85" t="s">
        <v>123</v>
      </c>
      <c r="C15" s="83"/>
      <c r="D15" s="83"/>
      <c r="E15" s="83"/>
      <c r="F15" s="83"/>
      <c r="G15" s="83"/>
      <c r="H15" s="83"/>
      <c r="I15" s="67"/>
      <c r="J15" s="73" t="s">
        <v>124</v>
      </c>
      <c r="K15" s="74"/>
    </row>
    <row r="16" spans="1:11" ht="34.5" customHeight="1" x14ac:dyDescent="0.3">
      <c r="A16" s="67"/>
      <c r="B16" s="85" t="s">
        <v>137</v>
      </c>
      <c r="C16" s="83"/>
      <c r="D16" s="83"/>
      <c r="E16" s="83"/>
      <c r="F16" s="83"/>
      <c r="G16" s="83"/>
      <c r="H16" s="83"/>
      <c r="I16" s="67"/>
      <c r="J16" s="73" t="s">
        <v>125</v>
      </c>
      <c r="K16" s="74">
        <v>474</v>
      </c>
    </row>
    <row r="17" spans="1:11" ht="37.5" x14ac:dyDescent="0.3">
      <c r="A17" s="67"/>
      <c r="B17" s="69"/>
      <c r="C17" s="73"/>
      <c r="D17" s="70"/>
      <c r="E17" s="67"/>
      <c r="F17" s="67"/>
      <c r="G17" s="67"/>
      <c r="H17" s="67"/>
      <c r="I17" s="67"/>
      <c r="J17" s="73" t="s">
        <v>124</v>
      </c>
      <c r="K17" s="74"/>
    </row>
    <row r="18" spans="1:11" ht="18.75" x14ac:dyDescent="0.3">
      <c r="A18" s="67"/>
      <c r="B18" s="69"/>
      <c r="C18" s="73"/>
      <c r="D18" s="70"/>
      <c r="E18" s="67"/>
      <c r="F18" s="67"/>
      <c r="G18" s="67"/>
      <c r="H18" s="67"/>
      <c r="I18" s="67"/>
      <c r="J18" s="73" t="s">
        <v>126</v>
      </c>
      <c r="K18" s="74">
        <v>6232007159</v>
      </c>
    </row>
    <row r="19" spans="1:11" ht="18.75" x14ac:dyDescent="0.3">
      <c r="A19" s="67"/>
      <c r="B19" s="82" t="s">
        <v>142</v>
      </c>
      <c r="C19" s="83"/>
      <c r="D19" s="83"/>
      <c r="E19" s="83"/>
      <c r="F19" s="83"/>
      <c r="G19" s="83"/>
      <c r="H19" s="83"/>
      <c r="I19" s="67"/>
      <c r="J19" s="73" t="s">
        <v>127</v>
      </c>
      <c r="K19" s="74">
        <v>623201001</v>
      </c>
    </row>
    <row r="20" spans="1:11" ht="18.75" x14ac:dyDescent="0.3">
      <c r="A20" s="67"/>
      <c r="B20" s="82" t="s">
        <v>128</v>
      </c>
      <c r="C20" s="83"/>
      <c r="D20" s="83"/>
      <c r="E20" s="83"/>
      <c r="F20" s="83"/>
      <c r="G20" s="83"/>
      <c r="H20" s="83"/>
      <c r="I20" s="67"/>
      <c r="J20" s="73" t="s">
        <v>129</v>
      </c>
      <c r="K20" s="72">
        <v>383</v>
      </c>
    </row>
    <row r="21" spans="1:11" ht="18.75" x14ac:dyDescent="0.3">
      <c r="A21" s="67"/>
      <c r="B21" s="75"/>
      <c r="C21" s="67"/>
      <c r="D21" s="67"/>
      <c r="E21" s="67"/>
      <c r="F21" s="67"/>
      <c r="G21" s="67"/>
      <c r="H21" s="67"/>
      <c r="I21" s="67"/>
      <c r="J21" s="67"/>
      <c r="K21" s="67"/>
    </row>
    <row r="22" spans="1:11" ht="18.75" x14ac:dyDescent="0.3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ht="18.75" x14ac:dyDescent="0.3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1" ht="18.75" x14ac:dyDescent="0.3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11" ht="18.75" x14ac:dyDescent="0.3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 ht="18.75" x14ac:dyDescent="0.3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 ht="18.75" x14ac:dyDescent="0.3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ht="18.75" x14ac:dyDescent="0.3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1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</sheetData>
  <mergeCells count="11">
    <mergeCell ref="I4:K4"/>
    <mergeCell ref="I2:K2"/>
    <mergeCell ref="B10:K10"/>
    <mergeCell ref="B11:J11"/>
    <mergeCell ref="B12:J12"/>
    <mergeCell ref="J9:K9"/>
    <mergeCell ref="B20:H20"/>
    <mergeCell ref="B14:G14"/>
    <mergeCell ref="B16:H16"/>
    <mergeCell ref="B15:H15"/>
    <mergeCell ref="B19:H1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tabSelected="1" topLeftCell="A34" zoomScale="112" zoomScaleNormal="112" workbookViewId="0">
      <selection activeCell="M52" sqref="M52:M53"/>
    </sheetView>
  </sheetViews>
  <sheetFormatPr defaultRowHeight="15" x14ac:dyDescent="0.25"/>
  <cols>
    <col min="1" max="1" width="39.7109375" customWidth="1"/>
    <col min="2" max="2" width="7.42578125" customWidth="1"/>
    <col min="3" max="3" width="5.42578125" customWidth="1"/>
    <col min="4" max="4" width="4.5703125" customWidth="1"/>
    <col min="5" max="7" width="10" customWidth="1"/>
    <col min="8" max="9" width="9.85546875" customWidth="1"/>
    <col min="10" max="10" width="11.42578125" customWidth="1"/>
    <col min="11" max="11" width="9.28515625" customWidth="1"/>
    <col min="12" max="12" width="8.85546875" customWidth="1"/>
    <col min="13" max="13" width="9.5703125" customWidth="1"/>
    <col min="14" max="14" width="7.7109375" customWidth="1"/>
    <col min="15" max="15" width="9.42578125" customWidth="1"/>
    <col min="16" max="16" width="10" customWidth="1"/>
  </cols>
  <sheetData>
    <row r="1" spans="1:16" x14ac:dyDescent="0.25">
      <c r="A1" s="20"/>
      <c r="B1" s="20"/>
      <c r="C1" s="20"/>
      <c r="D1" s="16" t="s">
        <v>68</v>
      </c>
      <c r="E1" s="19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0.7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24.75" customHeight="1" x14ac:dyDescent="0.25">
      <c r="A3" s="99" t="s">
        <v>66</v>
      </c>
      <c r="B3" s="99" t="s">
        <v>67</v>
      </c>
      <c r="C3" s="123" t="s">
        <v>70</v>
      </c>
      <c r="D3" s="123" t="s">
        <v>71</v>
      </c>
      <c r="E3" s="115" t="s">
        <v>152</v>
      </c>
      <c r="F3" s="125"/>
      <c r="G3" s="125"/>
      <c r="H3" s="125"/>
      <c r="I3" s="126"/>
      <c r="J3" s="112" t="s">
        <v>153</v>
      </c>
      <c r="K3" s="107"/>
      <c r="L3" s="107"/>
      <c r="M3" s="115" t="s">
        <v>154</v>
      </c>
      <c r="N3" s="116"/>
      <c r="O3" s="117"/>
      <c r="P3" s="65" t="s">
        <v>65</v>
      </c>
    </row>
    <row r="4" spans="1:16" ht="135.75" customHeight="1" x14ac:dyDescent="0.25">
      <c r="A4" s="100"/>
      <c r="B4" s="100"/>
      <c r="C4" s="100"/>
      <c r="D4" s="100"/>
      <c r="E4" s="3" t="s">
        <v>139</v>
      </c>
      <c r="F4" s="3" t="s">
        <v>141</v>
      </c>
      <c r="G4" s="3" t="s">
        <v>144</v>
      </c>
      <c r="H4" s="3" t="s">
        <v>63</v>
      </c>
      <c r="I4" s="3" t="s">
        <v>64</v>
      </c>
      <c r="J4" s="3" t="s">
        <v>62</v>
      </c>
      <c r="K4" s="3" t="s">
        <v>63</v>
      </c>
      <c r="L4" s="3" t="s">
        <v>64</v>
      </c>
      <c r="M4" s="3" t="s">
        <v>62</v>
      </c>
      <c r="N4" s="3" t="s">
        <v>63</v>
      </c>
      <c r="O4" s="3" t="s">
        <v>64</v>
      </c>
      <c r="P4" s="51"/>
    </row>
    <row r="5" spans="1:16" x14ac:dyDescent="0.25">
      <c r="A5" s="78">
        <v>1</v>
      </c>
      <c r="B5" s="78">
        <v>2</v>
      </c>
      <c r="C5" s="79">
        <v>3</v>
      </c>
      <c r="D5" s="79">
        <v>4</v>
      </c>
      <c r="E5" s="79"/>
      <c r="F5" s="80">
        <v>5</v>
      </c>
      <c r="G5" s="80">
        <v>5</v>
      </c>
      <c r="H5" s="80">
        <v>6</v>
      </c>
      <c r="I5" s="80">
        <v>7</v>
      </c>
      <c r="J5" s="80">
        <v>8</v>
      </c>
      <c r="K5" s="80">
        <v>9</v>
      </c>
      <c r="L5" s="80">
        <v>10</v>
      </c>
      <c r="M5" s="80">
        <v>11</v>
      </c>
      <c r="N5" s="80">
        <v>12</v>
      </c>
      <c r="O5" s="80">
        <v>13</v>
      </c>
      <c r="P5" s="80">
        <v>14</v>
      </c>
    </row>
    <row r="6" spans="1:16" ht="14.25" customHeight="1" x14ac:dyDescent="0.25">
      <c r="A6" s="76" t="s">
        <v>0</v>
      </c>
      <c r="B6" s="22" t="s">
        <v>8</v>
      </c>
      <c r="C6" s="23" t="s">
        <v>7</v>
      </c>
      <c r="D6" s="24" t="s">
        <v>7</v>
      </c>
      <c r="E6" s="60"/>
      <c r="F6" s="61"/>
      <c r="G6" s="61"/>
      <c r="H6" s="60"/>
      <c r="I6" s="61"/>
      <c r="J6" s="60"/>
      <c r="K6" s="61"/>
      <c r="L6" s="60"/>
      <c r="M6" s="61"/>
      <c r="N6" s="60"/>
      <c r="O6" s="61"/>
      <c r="P6" s="61"/>
    </row>
    <row r="7" spans="1:16" ht="16.5" customHeight="1" x14ac:dyDescent="0.25">
      <c r="A7" s="77" t="s">
        <v>1</v>
      </c>
      <c r="B7" s="26" t="s">
        <v>9</v>
      </c>
      <c r="C7" s="6" t="s">
        <v>7</v>
      </c>
      <c r="D7" s="27" t="s">
        <v>7</v>
      </c>
      <c r="E7" s="62"/>
      <c r="F7" s="61"/>
      <c r="G7" s="61"/>
      <c r="H7" s="62"/>
      <c r="I7" s="61"/>
      <c r="J7" s="62"/>
      <c r="K7" s="61"/>
      <c r="L7" s="62"/>
      <c r="M7" s="61"/>
      <c r="N7" s="62"/>
      <c r="O7" s="61"/>
      <c r="P7" s="61"/>
    </row>
    <row r="8" spans="1:16" ht="18.75" x14ac:dyDescent="0.25">
      <c r="A8" s="28" t="s">
        <v>2</v>
      </c>
      <c r="B8" s="106">
        <v>1000</v>
      </c>
      <c r="C8" s="107"/>
      <c r="D8" s="109"/>
      <c r="E8" s="90">
        <f>E10+E11+E15+E16+E17+E21</f>
        <v>6585200</v>
      </c>
      <c r="F8" s="90">
        <f>F10+F11+F15+F16+F17+F21</f>
        <v>13134200</v>
      </c>
      <c r="G8" s="90">
        <f>G10+G11+G15+G16+G17+G21</f>
        <v>0</v>
      </c>
      <c r="H8" s="90">
        <f t="shared" ref="H8:O8" si="0">H10+H11+H15+H16+H17+H21</f>
        <v>0</v>
      </c>
      <c r="I8" s="90">
        <f t="shared" si="0"/>
        <v>2248850</v>
      </c>
      <c r="J8" s="90">
        <f t="shared" si="0"/>
        <v>20220418.719999999</v>
      </c>
      <c r="K8" s="90">
        <f t="shared" si="0"/>
        <v>0</v>
      </c>
      <c r="L8" s="90">
        <f t="shared" si="0"/>
        <v>2248850</v>
      </c>
      <c r="M8" s="90">
        <f t="shared" si="0"/>
        <v>19985218.719999999</v>
      </c>
      <c r="N8" s="90">
        <f t="shared" si="0"/>
        <v>0</v>
      </c>
      <c r="O8" s="90">
        <f t="shared" si="0"/>
        <v>2248850</v>
      </c>
      <c r="P8" s="90"/>
    </row>
    <row r="9" spans="1:16" ht="9.75" customHeight="1" x14ac:dyDescent="0.25">
      <c r="A9" s="29" t="s">
        <v>3</v>
      </c>
      <c r="B9" s="106"/>
      <c r="C9" s="108"/>
      <c r="D9" s="109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</row>
    <row r="10" spans="1:16" x14ac:dyDescent="0.25">
      <c r="A10" s="30" t="s">
        <v>4</v>
      </c>
      <c r="B10" s="31">
        <v>1100</v>
      </c>
      <c r="C10" s="6">
        <v>120</v>
      </c>
      <c r="D10" s="32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6" ht="15" customHeight="1" x14ac:dyDescent="0.25">
      <c r="A11" s="30" t="s">
        <v>5</v>
      </c>
      <c r="B11" s="110">
        <v>1200</v>
      </c>
      <c r="C11" s="112">
        <v>130</v>
      </c>
      <c r="D11" s="109"/>
      <c r="E11" s="90">
        <f>E13+E14</f>
        <v>6585200</v>
      </c>
      <c r="F11" s="90">
        <f>F13+F14</f>
        <v>13134200</v>
      </c>
      <c r="G11" s="90">
        <f>G13+G14</f>
        <v>0</v>
      </c>
      <c r="H11" s="90"/>
      <c r="I11" s="90">
        <f t="shared" ref="I11:O11" si="1">I13+I14</f>
        <v>2248850</v>
      </c>
      <c r="J11" s="90">
        <f t="shared" si="1"/>
        <v>20220418.719999999</v>
      </c>
      <c r="K11" s="90">
        <f t="shared" si="1"/>
        <v>0</v>
      </c>
      <c r="L11" s="90">
        <f t="shared" si="1"/>
        <v>2248850</v>
      </c>
      <c r="M11" s="90">
        <f t="shared" si="1"/>
        <v>19985218.719999999</v>
      </c>
      <c r="N11" s="90">
        <f t="shared" si="1"/>
        <v>0</v>
      </c>
      <c r="O11" s="90">
        <f t="shared" si="1"/>
        <v>2248850</v>
      </c>
      <c r="P11" s="90"/>
    </row>
    <row r="12" spans="1:16" ht="12" customHeight="1" x14ac:dyDescent="0.25">
      <c r="A12" s="33" t="s">
        <v>3</v>
      </c>
      <c r="B12" s="111"/>
      <c r="C12" s="113"/>
      <c r="D12" s="114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</row>
    <row r="13" spans="1:16" ht="23.25" customHeight="1" x14ac:dyDescent="0.25">
      <c r="A13" s="34" t="s">
        <v>6</v>
      </c>
      <c r="B13" s="35">
        <v>1210</v>
      </c>
      <c r="C13" s="35">
        <v>130</v>
      </c>
      <c r="D13" s="36"/>
      <c r="E13" s="61">
        <f>E25</f>
        <v>6585200</v>
      </c>
      <c r="F13" s="61">
        <f>F25</f>
        <v>13134200</v>
      </c>
      <c r="G13" s="61">
        <f>G25</f>
        <v>0</v>
      </c>
      <c r="H13" s="61"/>
      <c r="I13" s="61"/>
      <c r="J13" s="61">
        <f>J25</f>
        <v>20220418.719999999</v>
      </c>
      <c r="K13" s="61"/>
      <c r="L13" s="61"/>
      <c r="M13" s="61">
        <f>M25</f>
        <v>19985218.719999999</v>
      </c>
      <c r="N13" s="61"/>
      <c r="O13" s="61"/>
      <c r="P13" s="61"/>
    </row>
    <row r="14" spans="1:16" ht="33.75" x14ac:dyDescent="0.25">
      <c r="A14" s="37" t="s">
        <v>10</v>
      </c>
      <c r="B14" s="17">
        <v>1220</v>
      </c>
      <c r="C14" s="17">
        <v>130</v>
      </c>
      <c r="D14" s="38"/>
      <c r="E14" s="61"/>
      <c r="F14" s="61"/>
      <c r="G14" s="61"/>
      <c r="H14" s="61"/>
      <c r="I14" s="61">
        <f>I25</f>
        <v>2248850</v>
      </c>
      <c r="J14" s="61"/>
      <c r="K14" s="61"/>
      <c r="L14" s="61">
        <f>L25</f>
        <v>2248850</v>
      </c>
      <c r="M14" s="61"/>
      <c r="N14" s="61"/>
      <c r="O14" s="61">
        <f>O25</f>
        <v>2248850</v>
      </c>
      <c r="P14" s="61"/>
    </row>
    <row r="15" spans="1:16" ht="14.25" customHeight="1" x14ac:dyDescent="0.25">
      <c r="A15" s="39" t="s">
        <v>11</v>
      </c>
      <c r="B15" s="31">
        <v>1300</v>
      </c>
      <c r="C15" s="6">
        <v>140</v>
      </c>
      <c r="D15" s="40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</row>
    <row r="16" spans="1:16" ht="11.25" customHeight="1" x14ac:dyDescent="0.25">
      <c r="A16" s="39" t="s">
        <v>12</v>
      </c>
      <c r="B16" s="31">
        <v>1400</v>
      </c>
      <c r="C16" s="6">
        <v>150</v>
      </c>
      <c r="D16" s="4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ht="14.25" customHeight="1" x14ac:dyDescent="0.25">
      <c r="A17" s="30" t="s">
        <v>13</v>
      </c>
      <c r="B17" s="101">
        <v>1500</v>
      </c>
      <c r="C17" s="99">
        <v>180</v>
      </c>
      <c r="D17" s="104"/>
      <c r="E17" s="90">
        <f>E19+E20</f>
        <v>0</v>
      </c>
      <c r="F17" s="90">
        <f>F19+F20</f>
        <v>0</v>
      </c>
      <c r="G17" s="90">
        <f>G19+G20</f>
        <v>0</v>
      </c>
      <c r="H17" s="90"/>
      <c r="I17" s="90">
        <f t="shared" ref="I17:O17" si="2">I19+I20</f>
        <v>0</v>
      </c>
      <c r="J17" s="90">
        <f t="shared" si="2"/>
        <v>0</v>
      </c>
      <c r="K17" s="90">
        <f t="shared" si="2"/>
        <v>0</v>
      </c>
      <c r="L17" s="90">
        <f t="shared" si="2"/>
        <v>0</v>
      </c>
      <c r="M17" s="90">
        <f t="shared" si="2"/>
        <v>0</v>
      </c>
      <c r="N17" s="90">
        <f t="shared" si="2"/>
        <v>0</v>
      </c>
      <c r="O17" s="90">
        <f t="shared" si="2"/>
        <v>0</v>
      </c>
      <c r="P17" s="90"/>
    </row>
    <row r="18" spans="1:16" ht="9.75" customHeight="1" x14ac:dyDescent="0.25">
      <c r="A18" s="41" t="s">
        <v>3</v>
      </c>
      <c r="B18" s="102"/>
      <c r="C18" s="103"/>
      <c r="D18" s="105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</row>
    <row r="19" spans="1:16" x14ac:dyDescent="0.25">
      <c r="A19" s="5" t="s">
        <v>14</v>
      </c>
      <c r="B19" s="6">
        <v>1510</v>
      </c>
      <c r="C19" s="6">
        <v>180</v>
      </c>
      <c r="D19" s="2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</row>
    <row r="20" spans="1:16" ht="14.25" customHeight="1" x14ac:dyDescent="0.25">
      <c r="A20" s="5" t="s">
        <v>15</v>
      </c>
      <c r="B20" s="6">
        <v>1520</v>
      </c>
      <c r="C20" s="6">
        <v>180</v>
      </c>
      <c r="D20" s="2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1:16" ht="15" customHeight="1" x14ac:dyDescent="0.25">
      <c r="A21" s="39" t="s">
        <v>16</v>
      </c>
      <c r="B21" s="31">
        <v>1900</v>
      </c>
      <c r="C21" s="2"/>
      <c r="D21" s="21"/>
      <c r="E21" s="61">
        <f t="shared" ref="E21:G22" si="3">E22</f>
        <v>0</v>
      </c>
      <c r="F21" s="61">
        <f t="shared" si="3"/>
        <v>0</v>
      </c>
      <c r="G21" s="61">
        <f t="shared" si="3"/>
        <v>0</v>
      </c>
      <c r="H21" s="61">
        <f t="shared" ref="H21:O22" si="4">H22</f>
        <v>0</v>
      </c>
      <c r="I21" s="61">
        <f t="shared" si="4"/>
        <v>0</v>
      </c>
      <c r="J21" s="61">
        <f t="shared" si="4"/>
        <v>0</v>
      </c>
      <c r="K21" s="61">
        <f t="shared" si="4"/>
        <v>0</v>
      </c>
      <c r="L21" s="61">
        <f t="shared" si="4"/>
        <v>0</v>
      </c>
      <c r="M21" s="61">
        <f t="shared" si="4"/>
        <v>0</v>
      </c>
      <c r="N21" s="61">
        <f t="shared" si="4"/>
        <v>0</v>
      </c>
      <c r="O21" s="61">
        <f t="shared" si="4"/>
        <v>0</v>
      </c>
      <c r="P21" s="61"/>
    </row>
    <row r="22" spans="1:16" x14ac:dyDescent="0.25">
      <c r="A22" s="42" t="s">
        <v>17</v>
      </c>
      <c r="B22" s="6">
        <v>1980</v>
      </c>
      <c r="C22" s="6" t="s">
        <v>7</v>
      </c>
      <c r="D22" s="21"/>
      <c r="E22" s="61">
        <f t="shared" si="3"/>
        <v>0</v>
      </c>
      <c r="F22" s="61">
        <f t="shared" si="3"/>
        <v>0</v>
      </c>
      <c r="G22" s="61">
        <f t="shared" si="3"/>
        <v>0</v>
      </c>
      <c r="H22" s="61">
        <f t="shared" si="4"/>
        <v>0</v>
      </c>
      <c r="I22" s="61">
        <f t="shared" si="4"/>
        <v>0</v>
      </c>
      <c r="J22" s="61">
        <f t="shared" si="4"/>
        <v>0</v>
      </c>
      <c r="K22" s="61">
        <f t="shared" si="4"/>
        <v>0</v>
      </c>
      <c r="L22" s="61">
        <f t="shared" si="4"/>
        <v>0</v>
      </c>
      <c r="M22" s="61">
        <f t="shared" si="4"/>
        <v>0</v>
      </c>
      <c r="N22" s="61">
        <f t="shared" si="4"/>
        <v>0</v>
      </c>
      <c r="O22" s="61">
        <f t="shared" si="4"/>
        <v>0</v>
      </c>
      <c r="P22" s="61"/>
    </row>
    <row r="23" spans="1:16" ht="6.75" customHeight="1" x14ac:dyDescent="0.25">
      <c r="A23" s="43" t="s">
        <v>18</v>
      </c>
      <c r="B23" s="99">
        <v>1981</v>
      </c>
      <c r="C23" s="99">
        <v>510</v>
      </c>
      <c r="D23" s="95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7" t="s">
        <v>7</v>
      </c>
    </row>
    <row r="24" spans="1:16" ht="9.75" customHeight="1" x14ac:dyDescent="0.25">
      <c r="A24" s="44" t="s">
        <v>19</v>
      </c>
      <c r="B24" s="100"/>
      <c r="C24" s="100"/>
      <c r="D24" s="96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8"/>
    </row>
    <row r="25" spans="1:16" ht="18.75" x14ac:dyDescent="0.25">
      <c r="A25" s="28" t="s">
        <v>20</v>
      </c>
      <c r="B25" s="121">
        <v>2000</v>
      </c>
      <c r="C25" s="99" t="s">
        <v>7</v>
      </c>
      <c r="D25" s="95"/>
      <c r="E25" s="90">
        <f>E27+E33+E39+E46</f>
        <v>6585200</v>
      </c>
      <c r="F25" s="90">
        <f>F27+F33+F39+F46</f>
        <v>13134200</v>
      </c>
      <c r="G25" s="90">
        <f>G27+G33+G39+G46</f>
        <v>0</v>
      </c>
      <c r="H25" s="90">
        <f t="shared" ref="H25" si="5">H27+H33+H39+H46</f>
        <v>0</v>
      </c>
      <c r="I25" s="90">
        <f t="shared" ref="I25:N25" si="6">I27+I33+I39+I46</f>
        <v>2248850</v>
      </c>
      <c r="J25" s="90">
        <f>J27+J33+J39+J46</f>
        <v>20220418.719999999</v>
      </c>
      <c r="K25" s="90">
        <f t="shared" si="6"/>
        <v>0</v>
      </c>
      <c r="L25" s="90">
        <f t="shared" ref="L25" si="7">L27+L33+L39+L46</f>
        <v>2248850</v>
      </c>
      <c r="M25" s="90">
        <f t="shared" si="6"/>
        <v>19985218.719999999</v>
      </c>
      <c r="N25" s="90">
        <f t="shared" si="6"/>
        <v>0</v>
      </c>
      <c r="O25" s="90">
        <f t="shared" ref="O25" si="8">O27+O33+O39+O46</f>
        <v>2248850</v>
      </c>
      <c r="P25" s="97"/>
    </row>
    <row r="26" spans="1:16" x14ac:dyDescent="0.25">
      <c r="A26" s="29" t="s">
        <v>3</v>
      </c>
      <c r="B26" s="122"/>
      <c r="C26" s="100"/>
      <c r="D26" s="96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8"/>
    </row>
    <row r="27" spans="1:16" x14ac:dyDescent="0.25">
      <c r="A27" s="45" t="s">
        <v>21</v>
      </c>
      <c r="B27" s="101">
        <v>2100</v>
      </c>
      <c r="C27" s="99" t="s">
        <v>7</v>
      </c>
      <c r="D27" s="95"/>
      <c r="E27" s="90">
        <f>E29+E30+E31+E32</f>
        <v>3396400</v>
      </c>
      <c r="F27" s="90">
        <f>F29+F30+F31+F32</f>
        <v>12863600</v>
      </c>
      <c r="G27" s="90">
        <f>G29+G30+G31+G32</f>
        <v>0</v>
      </c>
      <c r="H27" s="90">
        <f t="shared" ref="H27:N27" si="9">H29+H30+H31+H32</f>
        <v>0</v>
      </c>
      <c r="I27" s="90">
        <f t="shared" si="9"/>
        <v>0</v>
      </c>
      <c r="J27" s="90">
        <f>J29+J30+J31+J32</f>
        <v>17089522.57</v>
      </c>
      <c r="K27" s="90">
        <f t="shared" si="9"/>
        <v>0</v>
      </c>
      <c r="L27" s="90">
        <f t="shared" ref="L27" si="10">L29+L30+L31+L32</f>
        <v>0</v>
      </c>
      <c r="M27" s="90">
        <f t="shared" si="9"/>
        <v>17089522.57</v>
      </c>
      <c r="N27" s="90">
        <f t="shared" si="9"/>
        <v>0</v>
      </c>
      <c r="O27" s="90">
        <f t="shared" ref="O27" si="11">O29+O30+O31+O32</f>
        <v>0</v>
      </c>
      <c r="P27" s="97" t="s">
        <v>7</v>
      </c>
    </row>
    <row r="28" spans="1:16" x14ac:dyDescent="0.25">
      <c r="A28" s="46" t="s">
        <v>3</v>
      </c>
      <c r="B28" s="120"/>
      <c r="C28" s="100"/>
      <c r="D28" s="96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8"/>
    </row>
    <row r="29" spans="1:16" x14ac:dyDescent="0.25">
      <c r="A29" s="5" t="s">
        <v>22</v>
      </c>
      <c r="B29" s="6">
        <v>2110</v>
      </c>
      <c r="C29" s="6">
        <v>111</v>
      </c>
      <c r="D29" s="6">
        <v>211</v>
      </c>
      <c r="E29" s="61">
        <v>2605900</v>
      </c>
      <c r="F29" s="61">
        <v>9879900</v>
      </c>
      <c r="G29" s="61"/>
      <c r="H29" s="61"/>
      <c r="I29" s="61"/>
      <c r="J29" s="61">
        <v>13122891.220000001</v>
      </c>
      <c r="K29" s="61"/>
      <c r="L29" s="61"/>
      <c r="M29" s="61">
        <v>13122891.220000001</v>
      </c>
      <c r="N29" s="61"/>
      <c r="O29" s="61"/>
      <c r="P29" s="63" t="s">
        <v>7</v>
      </c>
    </row>
    <row r="30" spans="1:16" x14ac:dyDescent="0.25">
      <c r="A30" s="5" t="s">
        <v>23</v>
      </c>
      <c r="B30" s="6">
        <v>2120</v>
      </c>
      <c r="C30" s="6">
        <v>112</v>
      </c>
      <c r="D30" s="6">
        <v>226</v>
      </c>
      <c r="E30" s="61">
        <v>1100</v>
      </c>
      <c r="F30" s="61"/>
      <c r="G30" s="61"/>
      <c r="H30" s="61"/>
      <c r="I30" s="61"/>
      <c r="J30" s="61">
        <v>1100</v>
      </c>
      <c r="K30" s="61"/>
      <c r="L30" s="61"/>
      <c r="M30" s="61">
        <v>1100</v>
      </c>
      <c r="N30" s="61"/>
      <c r="O30" s="61"/>
      <c r="P30" s="63" t="s">
        <v>7</v>
      </c>
    </row>
    <row r="31" spans="1:16" ht="22.5" x14ac:dyDescent="0.25">
      <c r="A31" s="5" t="s">
        <v>24</v>
      </c>
      <c r="B31" s="18">
        <v>2130</v>
      </c>
      <c r="C31" s="18">
        <v>112</v>
      </c>
      <c r="D31" s="18">
        <v>266</v>
      </c>
      <c r="E31" s="61">
        <v>2400</v>
      </c>
      <c r="F31" s="61"/>
      <c r="G31" s="61"/>
      <c r="H31" s="61"/>
      <c r="I31" s="61"/>
      <c r="J31" s="61">
        <v>2400</v>
      </c>
      <c r="K31" s="61"/>
      <c r="L31" s="61"/>
      <c r="M31" s="61">
        <v>2400</v>
      </c>
      <c r="N31" s="61"/>
      <c r="O31" s="61"/>
      <c r="P31" s="63" t="s">
        <v>7</v>
      </c>
    </row>
    <row r="32" spans="1:16" ht="24" customHeight="1" x14ac:dyDescent="0.25">
      <c r="A32" s="5" t="s">
        <v>25</v>
      </c>
      <c r="B32" s="18">
        <v>2140</v>
      </c>
      <c r="C32" s="18">
        <v>119</v>
      </c>
      <c r="D32" s="18">
        <v>213</v>
      </c>
      <c r="E32" s="61">
        <v>787000</v>
      </c>
      <c r="F32" s="61">
        <v>2983700</v>
      </c>
      <c r="G32" s="61"/>
      <c r="H32" s="61"/>
      <c r="I32" s="61"/>
      <c r="J32" s="61">
        <v>3963131.35</v>
      </c>
      <c r="K32" s="61"/>
      <c r="L32" s="61"/>
      <c r="M32" s="61">
        <v>3963131.35</v>
      </c>
      <c r="N32" s="61"/>
      <c r="O32" s="61"/>
      <c r="P32" s="64" t="s">
        <v>7</v>
      </c>
    </row>
    <row r="33" spans="1:18" ht="15" customHeight="1" x14ac:dyDescent="0.25">
      <c r="A33" s="30" t="s">
        <v>26</v>
      </c>
      <c r="B33" s="101">
        <v>2200</v>
      </c>
      <c r="C33" s="99">
        <v>300</v>
      </c>
      <c r="D33" s="95"/>
      <c r="E33" s="88">
        <f>E35+E38</f>
        <v>0</v>
      </c>
      <c r="F33" s="88">
        <f>F35+F38</f>
        <v>0</v>
      </c>
      <c r="G33" s="88">
        <f>G35+G38</f>
        <v>0</v>
      </c>
      <c r="H33" s="88">
        <f t="shared" ref="H33:N33" si="12">H35+H38</f>
        <v>0</v>
      </c>
      <c r="I33" s="88">
        <f t="shared" si="12"/>
        <v>0</v>
      </c>
      <c r="J33" s="88">
        <f t="shared" si="12"/>
        <v>0</v>
      </c>
      <c r="K33" s="88">
        <f t="shared" si="12"/>
        <v>0</v>
      </c>
      <c r="L33" s="88">
        <f t="shared" ref="L33" si="13">L35+L38</f>
        <v>0</v>
      </c>
      <c r="M33" s="88">
        <f t="shared" si="12"/>
        <v>0</v>
      </c>
      <c r="N33" s="88">
        <f t="shared" si="12"/>
        <v>0</v>
      </c>
      <c r="O33" s="88">
        <f t="shared" ref="O33" si="14">O35+O38</f>
        <v>0</v>
      </c>
      <c r="P33" s="124" t="s">
        <v>7</v>
      </c>
    </row>
    <row r="34" spans="1:18" x14ac:dyDescent="0.25">
      <c r="A34" s="33" t="s">
        <v>3</v>
      </c>
      <c r="B34" s="120"/>
      <c r="C34" s="100"/>
      <c r="D34" s="96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124"/>
    </row>
    <row r="35" spans="1:18" ht="10.5" customHeight="1" x14ac:dyDescent="0.25">
      <c r="A35" s="47" t="s">
        <v>27</v>
      </c>
      <c r="B35" s="99">
        <v>2210</v>
      </c>
      <c r="C35" s="99">
        <v>320</v>
      </c>
      <c r="D35" s="95"/>
      <c r="E35" s="90">
        <f>E37</f>
        <v>0</v>
      </c>
      <c r="F35" s="90">
        <f>F37</f>
        <v>0</v>
      </c>
      <c r="G35" s="90">
        <f>G37</f>
        <v>0</v>
      </c>
      <c r="H35" s="90">
        <f t="shared" ref="H35:N35" si="15">H37</f>
        <v>0</v>
      </c>
      <c r="I35" s="90">
        <f t="shared" si="15"/>
        <v>0</v>
      </c>
      <c r="J35" s="90">
        <f t="shared" si="15"/>
        <v>0</v>
      </c>
      <c r="K35" s="90">
        <f t="shared" si="15"/>
        <v>0</v>
      </c>
      <c r="L35" s="90">
        <f t="shared" ref="L35" si="16">L37</f>
        <v>0</v>
      </c>
      <c r="M35" s="90">
        <f t="shared" si="15"/>
        <v>0</v>
      </c>
      <c r="N35" s="90">
        <f t="shared" si="15"/>
        <v>0</v>
      </c>
      <c r="O35" s="90">
        <f t="shared" ref="O35" si="17">O37</f>
        <v>0</v>
      </c>
      <c r="P35" s="92" t="s">
        <v>7</v>
      </c>
    </row>
    <row r="36" spans="1:18" ht="12" customHeight="1" x14ac:dyDescent="0.25">
      <c r="A36" s="47" t="s">
        <v>18</v>
      </c>
      <c r="B36" s="100"/>
      <c r="C36" s="100"/>
      <c r="D36" s="96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</row>
    <row r="37" spans="1:18" ht="18" customHeight="1" x14ac:dyDescent="0.25">
      <c r="A37" s="48" t="s">
        <v>28</v>
      </c>
      <c r="B37" s="6">
        <v>2211</v>
      </c>
      <c r="C37" s="6">
        <v>321</v>
      </c>
      <c r="D37" s="6">
        <v>262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4" t="s">
        <v>7</v>
      </c>
    </row>
    <row r="38" spans="1:18" ht="13.5" customHeight="1" x14ac:dyDescent="0.25">
      <c r="A38" s="49" t="s">
        <v>29</v>
      </c>
      <c r="B38" s="6">
        <v>2240</v>
      </c>
      <c r="C38" s="6">
        <v>360</v>
      </c>
      <c r="D38" s="6">
        <v>296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4" t="s">
        <v>7</v>
      </c>
    </row>
    <row r="39" spans="1:18" ht="12" customHeight="1" x14ac:dyDescent="0.25">
      <c r="A39" s="45" t="s">
        <v>30</v>
      </c>
      <c r="B39" s="101">
        <v>2300</v>
      </c>
      <c r="C39" s="99">
        <v>850</v>
      </c>
      <c r="D39" s="95"/>
      <c r="E39" s="90">
        <f>E41+E42+E43+E44+E45</f>
        <v>99800</v>
      </c>
      <c r="F39" s="90">
        <f>F41+F42+F43+F44+F45</f>
        <v>0</v>
      </c>
      <c r="G39" s="90">
        <f>G41+G42+G43+G44+G45</f>
        <v>0</v>
      </c>
      <c r="H39" s="90">
        <f t="shared" ref="H39:N39" si="18">H41+H42+H43+H44+H45</f>
        <v>0</v>
      </c>
      <c r="I39" s="90">
        <f t="shared" si="18"/>
        <v>0</v>
      </c>
      <c r="J39" s="90">
        <f t="shared" si="18"/>
        <v>99800</v>
      </c>
      <c r="K39" s="90">
        <f t="shared" si="18"/>
        <v>0</v>
      </c>
      <c r="L39" s="90">
        <f t="shared" ref="L39" si="19">L41+L42+L43+L44+L45</f>
        <v>0</v>
      </c>
      <c r="M39" s="90">
        <f t="shared" si="18"/>
        <v>99800</v>
      </c>
      <c r="N39" s="90">
        <f t="shared" si="18"/>
        <v>0</v>
      </c>
      <c r="O39" s="90">
        <f t="shared" ref="O39" si="20">O41+O42+O43+O44+O45</f>
        <v>0</v>
      </c>
      <c r="P39" s="92" t="s">
        <v>7</v>
      </c>
    </row>
    <row r="40" spans="1:18" x14ac:dyDescent="0.25">
      <c r="A40" s="46" t="s">
        <v>18</v>
      </c>
      <c r="B40" s="120"/>
      <c r="C40" s="100"/>
      <c r="D40" s="96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2"/>
    </row>
    <row r="41" spans="1:18" ht="14.25" customHeight="1" x14ac:dyDescent="0.25">
      <c r="A41" s="5" t="s">
        <v>31</v>
      </c>
      <c r="B41" s="6">
        <v>2310</v>
      </c>
      <c r="C41" s="6">
        <v>851</v>
      </c>
      <c r="D41" s="6">
        <v>291</v>
      </c>
      <c r="E41" s="63">
        <v>99800</v>
      </c>
      <c r="F41" s="61"/>
      <c r="G41" s="61"/>
      <c r="H41" s="63"/>
      <c r="I41" s="61"/>
      <c r="J41" s="63">
        <v>99800</v>
      </c>
      <c r="K41" s="61"/>
      <c r="L41" s="61"/>
      <c r="M41" s="61">
        <v>99800</v>
      </c>
      <c r="N41" s="63"/>
      <c r="O41" s="61"/>
      <c r="P41" s="63" t="s">
        <v>7</v>
      </c>
    </row>
    <row r="42" spans="1:18" ht="21" customHeight="1" x14ac:dyDescent="0.25">
      <c r="A42" s="5" t="s">
        <v>32</v>
      </c>
      <c r="B42" s="6">
        <v>2320</v>
      </c>
      <c r="C42" s="6">
        <v>852</v>
      </c>
      <c r="D42" s="6">
        <v>291</v>
      </c>
      <c r="E42" s="63"/>
      <c r="F42" s="61"/>
      <c r="G42" s="61"/>
      <c r="H42" s="63"/>
      <c r="I42" s="61"/>
      <c r="J42" s="63"/>
      <c r="K42" s="61"/>
      <c r="L42" s="61"/>
      <c r="M42" s="61"/>
      <c r="N42" s="63"/>
      <c r="O42" s="61"/>
      <c r="P42" s="64" t="s">
        <v>7</v>
      </c>
    </row>
    <row r="43" spans="1:18" ht="15" customHeight="1" x14ac:dyDescent="0.25">
      <c r="A43" s="5" t="s">
        <v>33</v>
      </c>
      <c r="B43" s="6">
        <v>2330</v>
      </c>
      <c r="C43" s="6">
        <v>853</v>
      </c>
      <c r="D43" s="6">
        <v>291</v>
      </c>
      <c r="E43" s="63"/>
      <c r="F43" s="61"/>
      <c r="G43" s="61"/>
      <c r="H43" s="63"/>
      <c r="I43" s="61"/>
      <c r="J43" s="63"/>
      <c r="K43" s="61"/>
      <c r="L43" s="61"/>
      <c r="M43" s="61"/>
      <c r="N43" s="63"/>
      <c r="O43" s="61"/>
      <c r="P43" s="64" t="s">
        <v>7</v>
      </c>
    </row>
    <row r="44" spans="1:18" ht="15" customHeight="1" x14ac:dyDescent="0.25">
      <c r="A44" s="5" t="s">
        <v>34</v>
      </c>
      <c r="B44" s="6">
        <v>2340</v>
      </c>
      <c r="C44" s="6">
        <v>853</v>
      </c>
      <c r="D44" s="6">
        <v>293</v>
      </c>
      <c r="E44" s="63"/>
      <c r="F44" s="61"/>
      <c r="G44" s="61"/>
      <c r="H44" s="63"/>
      <c r="I44" s="61"/>
      <c r="J44" s="63"/>
      <c r="K44" s="61"/>
      <c r="L44" s="61"/>
      <c r="M44" s="61"/>
      <c r="N44" s="63"/>
      <c r="O44" s="61"/>
      <c r="P44" s="61"/>
    </row>
    <row r="45" spans="1:18" x14ac:dyDescent="0.25">
      <c r="A45" s="5" t="s">
        <v>35</v>
      </c>
      <c r="B45" s="6">
        <v>2350</v>
      </c>
      <c r="C45" s="6">
        <v>853</v>
      </c>
      <c r="D45" s="6">
        <v>295</v>
      </c>
      <c r="E45" s="63"/>
      <c r="F45" s="61"/>
      <c r="G45" s="61"/>
      <c r="H45" s="63"/>
      <c r="I45" s="61"/>
      <c r="J45" s="63"/>
      <c r="K45" s="61"/>
      <c r="L45" s="61"/>
      <c r="M45" s="61"/>
      <c r="N45" s="63"/>
      <c r="O45" s="61"/>
      <c r="P45" s="61"/>
    </row>
    <row r="46" spans="1:18" ht="19.5" customHeight="1" x14ac:dyDescent="0.25">
      <c r="A46" s="50" t="s">
        <v>69</v>
      </c>
      <c r="B46" s="31">
        <v>2600</v>
      </c>
      <c r="C46" s="6" t="s">
        <v>7</v>
      </c>
      <c r="D46" s="21"/>
      <c r="E46" s="61">
        <f>E47+E49</f>
        <v>3089000</v>
      </c>
      <c r="F46" s="61">
        <f>F47+F49</f>
        <v>270600</v>
      </c>
      <c r="G46" s="61">
        <f>G47+G49</f>
        <v>0</v>
      </c>
      <c r="H46" s="61">
        <f t="shared" ref="H46:N46" si="21">H47+H49</f>
        <v>0</v>
      </c>
      <c r="I46" s="61">
        <f t="shared" si="21"/>
        <v>2248850</v>
      </c>
      <c r="J46" s="61">
        <f t="shared" si="21"/>
        <v>3031096.15</v>
      </c>
      <c r="K46" s="61">
        <f t="shared" si="21"/>
        <v>0</v>
      </c>
      <c r="L46" s="61">
        <f t="shared" ref="L46" si="22">L47+L49</f>
        <v>2248850</v>
      </c>
      <c r="M46" s="61">
        <f t="shared" si="21"/>
        <v>2795896.15</v>
      </c>
      <c r="N46" s="61">
        <f t="shared" si="21"/>
        <v>0</v>
      </c>
      <c r="O46" s="61">
        <f t="shared" ref="O46" si="23">O47+O49</f>
        <v>2248850</v>
      </c>
      <c r="P46" s="61"/>
    </row>
    <row r="47" spans="1:18" ht="9" customHeight="1" x14ac:dyDescent="0.25">
      <c r="A47" s="43" t="s">
        <v>3</v>
      </c>
      <c r="B47" s="118">
        <v>2630</v>
      </c>
      <c r="C47" s="99">
        <v>243</v>
      </c>
      <c r="D47" s="95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</row>
    <row r="48" spans="1:18" ht="12" customHeight="1" x14ac:dyDescent="0.25">
      <c r="A48" s="44" t="s">
        <v>36</v>
      </c>
      <c r="B48" s="119"/>
      <c r="C48" s="100"/>
      <c r="D48" s="96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R48" s="1"/>
    </row>
    <row r="49" spans="1:16" ht="16.5" customHeight="1" x14ac:dyDescent="0.25">
      <c r="A49" s="5" t="s">
        <v>37</v>
      </c>
      <c r="B49" s="6">
        <v>2640</v>
      </c>
      <c r="C49" s="6">
        <v>244</v>
      </c>
      <c r="D49" s="21"/>
      <c r="E49" s="61">
        <f>E50+E51+E52+E53+E54+E55+E56+E57+E58+E59+E60+E61+E62+E63+E64+E65+E67</f>
        <v>3089000</v>
      </c>
      <c r="F49" s="61">
        <f>F50+F51+F52+F53+F54+F55+F56+F57+F58+F59+F60+F61+F62+F63+F64+F65+F67</f>
        <v>270600</v>
      </c>
      <c r="G49" s="61">
        <f>G50+G51+G52+G53+G54+G55+G56+G57+G58+G59+G60+G61+G62+G63+G64+G65+G67</f>
        <v>0</v>
      </c>
      <c r="H49" s="61">
        <f t="shared" ref="H49:N49" si="24">H50+H51+H52+H53+H54+H55+H56+H57+H58+H59+H60+H61+H62+H63+H64+H65+H67</f>
        <v>0</v>
      </c>
      <c r="I49" s="61">
        <f t="shared" si="24"/>
        <v>2248850</v>
      </c>
      <c r="J49" s="61">
        <f t="shared" si="24"/>
        <v>3031096.15</v>
      </c>
      <c r="K49" s="61">
        <f t="shared" si="24"/>
        <v>0</v>
      </c>
      <c r="L49" s="61">
        <f t="shared" ref="L49" si="25">L50+L51+L52+L53+L54+L55+L56+L57+L58+L59+L60+L61+L62+L63+L64+L65+L67</f>
        <v>2248850</v>
      </c>
      <c r="M49" s="61">
        <f t="shared" si="24"/>
        <v>2795896.15</v>
      </c>
      <c r="N49" s="61">
        <f t="shared" si="24"/>
        <v>0</v>
      </c>
      <c r="O49" s="61">
        <f t="shared" ref="O49" si="26">O50+O51+O52+O53+O54+O55+O56+O57+O58+O59+O60+O61+O62+O63+O64+O65+O67</f>
        <v>2248850</v>
      </c>
      <c r="P49" s="61"/>
    </row>
    <row r="50" spans="1:16" x14ac:dyDescent="0.25">
      <c r="A50" s="7" t="s">
        <v>38</v>
      </c>
      <c r="B50" s="6">
        <v>2640</v>
      </c>
      <c r="C50" s="6">
        <v>244</v>
      </c>
      <c r="D50" s="6">
        <v>221</v>
      </c>
      <c r="E50" s="63">
        <v>6300</v>
      </c>
      <c r="F50" s="61">
        <v>26400</v>
      </c>
      <c r="G50" s="61"/>
      <c r="H50" s="63"/>
      <c r="I50" s="61"/>
      <c r="J50" s="63">
        <v>32700</v>
      </c>
      <c r="K50" s="61"/>
      <c r="L50" s="61"/>
      <c r="M50" s="61">
        <v>32700</v>
      </c>
      <c r="N50" s="63"/>
      <c r="O50" s="61"/>
      <c r="P50" s="61"/>
    </row>
    <row r="51" spans="1:16" x14ac:dyDescent="0.25">
      <c r="A51" s="7" t="s">
        <v>39</v>
      </c>
      <c r="B51" s="6">
        <v>2640</v>
      </c>
      <c r="C51" s="6">
        <v>244</v>
      </c>
      <c r="D51" s="6">
        <v>222</v>
      </c>
      <c r="E51" s="63"/>
      <c r="F51" s="61"/>
      <c r="G51" s="61"/>
      <c r="H51" s="63"/>
      <c r="I51" s="61"/>
      <c r="J51" s="63"/>
      <c r="K51" s="61"/>
      <c r="L51" s="61"/>
      <c r="M51" s="61"/>
      <c r="N51" s="63"/>
      <c r="O51" s="61"/>
      <c r="P51" s="61"/>
    </row>
    <row r="52" spans="1:16" x14ac:dyDescent="0.25">
      <c r="A52" s="7" t="s">
        <v>40</v>
      </c>
      <c r="B52" s="6">
        <v>2640</v>
      </c>
      <c r="C52" s="6">
        <v>247</v>
      </c>
      <c r="D52" s="6">
        <v>223</v>
      </c>
      <c r="E52" s="63">
        <v>2040000</v>
      </c>
      <c r="F52" s="61"/>
      <c r="G52" s="61"/>
      <c r="H52" s="63"/>
      <c r="I52" s="61"/>
      <c r="J52" s="63">
        <v>2040000</v>
      </c>
      <c r="K52" s="61"/>
      <c r="L52" s="61"/>
      <c r="M52" s="63">
        <v>2040000</v>
      </c>
      <c r="N52" s="63"/>
      <c r="O52" s="61"/>
      <c r="P52" s="61"/>
    </row>
    <row r="53" spans="1:16" ht="13.5" customHeight="1" x14ac:dyDescent="0.25">
      <c r="A53" s="7" t="s">
        <v>40</v>
      </c>
      <c r="B53" s="6">
        <v>2640</v>
      </c>
      <c r="C53" s="6">
        <v>244</v>
      </c>
      <c r="D53" s="6">
        <v>223</v>
      </c>
      <c r="E53" s="63">
        <v>200000</v>
      </c>
      <c r="F53" s="61"/>
      <c r="G53" s="61"/>
      <c r="H53" s="63"/>
      <c r="I53" s="61"/>
      <c r="J53" s="63">
        <v>200000</v>
      </c>
      <c r="K53" s="61"/>
      <c r="L53" s="61"/>
      <c r="M53" s="63">
        <v>200000</v>
      </c>
      <c r="N53" s="63"/>
      <c r="O53" s="61"/>
      <c r="P53" s="61"/>
    </row>
    <row r="54" spans="1:16" ht="13.5" customHeight="1" x14ac:dyDescent="0.25">
      <c r="A54" s="7" t="s">
        <v>41</v>
      </c>
      <c r="B54" s="6">
        <v>2640</v>
      </c>
      <c r="C54" s="6">
        <v>244</v>
      </c>
      <c r="D54" s="6">
        <v>225</v>
      </c>
      <c r="E54" s="63">
        <v>150000</v>
      </c>
      <c r="F54" s="61"/>
      <c r="G54" s="61"/>
      <c r="H54" s="63"/>
      <c r="I54" s="61"/>
      <c r="J54" s="63">
        <v>150000</v>
      </c>
      <c r="K54" s="61"/>
      <c r="L54" s="61"/>
      <c r="M54" s="61">
        <v>60000</v>
      </c>
      <c r="N54" s="63"/>
      <c r="O54" s="61"/>
      <c r="P54" s="61"/>
    </row>
    <row r="55" spans="1:16" x14ac:dyDescent="0.25">
      <c r="A55" s="7" t="s">
        <v>42</v>
      </c>
      <c r="B55" s="6">
        <v>2640</v>
      </c>
      <c r="C55" s="6">
        <v>244</v>
      </c>
      <c r="D55" s="6">
        <v>226</v>
      </c>
      <c r="E55" s="63">
        <v>120700</v>
      </c>
      <c r="F55" s="61">
        <v>55900</v>
      </c>
      <c r="G55" s="61"/>
      <c r="H55" s="63"/>
      <c r="I55" s="61">
        <v>10000</v>
      </c>
      <c r="J55" s="63">
        <v>176600</v>
      </c>
      <c r="K55" s="61"/>
      <c r="L55" s="61">
        <v>10000</v>
      </c>
      <c r="M55" s="61">
        <v>89132</v>
      </c>
      <c r="N55" s="63"/>
      <c r="O55" s="61">
        <v>10000</v>
      </c>
      <c r="P55" s="61"/>
    </row>
    <row r="56" spans="1:16" x14ac:dyDescent="0.25">
      <c r="A56" s="7" t="s">
        <v>43</v>
      </c>
      <c r="B56" s="6">
        <v>2640</v>
      </c>
      <c r="C56" s="6">
        <v>244</v>
      </c>
      <c r="D56" s="6">
        <v>227</v>
      </c>
      <c r="E56" s="63"/>
      <c r="F56" s="61"/>
      <c r="G56" s="61"/>
      <c r="H56" s="63"/>
      <c r="I56" s="61"/>
      <c r="J56" s="63"/>
      <c r="K56" s="61"/>
      <c r="L56" s="61"/>
      <c r="M56" s="61"/>
      <c r="N56" s="63"/>
      <c r="O56" s="61"/>
      <c r="P56" s="61"/>
    </row>
    <row r="57" spans="1:16" ht="12" customHeight="1" x14ac:dyDescent="0.25">
      <c r="A57" s="7" t="s">
        <v>44</v>
      </c>
      <c r="B57" s="6">
        <v>2640</v>
      </c>
      <c r="C57" s="6">
        <v>244</v>
      </c>
      <c r="D57" s="6">
        <v>228</v>
      </c>
      <c r="E57" s="63"/>
      <c r="F57" s="61"/>
      <c r="G57" s="61"/>
      <c r="H57" s="63"/>
      <c r="I57" s="61"/>
      <c r="J57" s="63"/>
      <c r="K57" s="61"/>
      <c r="L57" s="61"/>
      <c r="M57" s="61"/>
      <c r="N57" s="63"/>
      <c r="O57" s="61"/>
      <c r="P57" s="61"/>
    </row>
    <row r="58" spans="1:16" ht="16.5" customHeight="1" x14ac:dyDescent="0.25">
      <c r="A58" s="7" t="s">
        <v>45</v>
      </c>
      <c r="B58" s="6">
        <v>2640</v>
      </c>
      <c r="C58" s="6">
        <v>244</v>
      </c>
      <c r="D58" s="6">
        <v>310</v>
      </c>
      <c r="E58" s="63"/>
      <c r="F58" s="61">
        <v>168413</v>
      </c>
      <c r="G58" s="61"/>
      <c r="H58" s="63"/>
      <c r="I58" s="61"/>
      <c r="J58" s="63">
        <v>354177.15</v>
      </c>
      <c r="K58" s="61"/>
      <c r="L58" s="61"/>
      <c r="M58" s="61">
        <v>354177.15</v>
      </c>
      <c r="N58" s="63"/>
      <c r="O58" s="61"/>
      <c r="P58" s="61"/>
    </row>
    <row r="59" spans="1:16" ht="26.25" customHeight="1" x14ac:dyDescent="0.25">
      <c r="A59" s="7" t="s">
        <v>46</v>
      </c>
      <c r="B59" s="6">
        <v>2640</v>
      </c>
      <c r="C59" s="6">
        <v>244</v>
      </c>
      <c r="D59" s="6">
        <v>341</v>
      </c>
      <c r="E59" s="63"/>
      <c r="F59" s="61"/>
      <c r="G59" s="61"/>
      <c r="H59" s="63"/>
      <c r="I59" s="61">
        <v>10000</v>
      </c>
      <c r="J59" s="63"/>
      <c r="K59" s="61"/>
      <c r="L59" s="61">
        <v>10000</v>
      </c>
      <c r="M59" s="61"/>
      <c r="N59" s="63"/>
      <c r="O59" s="61">
        <v>10000</v>
      </c>
      <c r="P59" s="61"/>
    </row>
    <row r="60" spans="1:16" ht="13.5" customHeight="1" x14ac:dyDescent="0.25">
      <c r="A60" s="7" t="s">
        <v>47</v>
      </c>
      <c r="B60" s="6">
        <v>2640</v>
      </c>
      <c r="C60" s="6">
        <v>244</v>
      </c>
      <c r="D60" s="6">
        <v>342</v>
      </c>
      <c r="E60" s="63">
        <v>252000</v>
      </c>
      <c r="F60" s="61"/>
      <c r="G60" s="61"/>
      <c r="H60" s="63"/>
      <c r="I60" s="61">
        <v>2070000</v>
      </c>
      <c r="J60" s="63">
        <v>50000</v>
      </c>
      <c r="K60" s="61"/>
      <c r="L60" s="61">
        <v>2070000</v>
      </c>
      <c r="M60" s="61"/>
      <c r="N60" s="63"/>
      <c r="O60" s="61">
        <v>2070000</v>
      </c>
      <c r="P60" s="61"/>
    </row>
    <row r="61" spans="1:16" ht="15" customHeight="1" x14ac:dyDescent="0.25">
      <c r="A61" s="7" t="s">
        <v>48</v>
      </c>
      <c r="B61" s="6">
        <v>2640</v>
      </c>
      <c r="C61" s="6">
        <v>244</v>
      </c>
      <c r="D61" s="6">
        <v>343</v>
      </c>
      <c r="E61" s="63"/>
      <c r="F61" s="61"/>
      <c r="G61" s="61"/>
      <c r="H61" s="63"/>
      <c r="I61" s="61"/>
      <c r="J61" s="63"/>
      <c r="K61" s="61"/>
      <c r="L61" s="61"/>
      <c r="M61" s="61"/>
      <c r="N61" s="63"/>
      <c r="O61" s="61"/>
      <c r="P61" s="61"/>
    </row>
    <row r="62" spans="1:16" ht="12.75" customHeight="1" x14ac:dyDescent="0.25">
      <c r="A62" s="7" t="s">
        <v>49</v>
      </c>
      <c r="B62" s="6">
        <v>2640</v>
      </c>
      <c r="C62" s="6">
        <v>244</v>
      </c>
      <c r="D62" s="6">
        <v>344</v>
      </c>
      <c r="E62" s="63">
        <v>300000</v>
      </c>
      <c r="F62" s="61"/>
      <c r="G62" s="61"/>
      <c r="H62" s="63"/>
      <c r="I62" s="61"/>
      <c r="J62" s="63"/>
      <c r="K62" s="61"/>
      <c r="L62" s="61"/>
      <c r="M62" s="61"/>
      <c r="N62" s="63"/>
      <c r="O62" s="61"/>
      <c r="P62" s="61"/>
    </row>
    <row r="63" spans="1:16" ht="15" customHeight="1" x14ac:dyDescent="0.25">
      <c r="A63" s="7" t="s">
        <v>50</v>
      </c>
      <c r="B63" s="6">
        <v>2640</v>
      </c>
      <c r="C63" s="6">
        <v>244</v>
      </c>
      <c r="D63" s="6">
        <v>345</v>
      </c>
      <c r="E63" s="63"/>
      <c r="F63" s="61"/>
      <c r="G63" s="61"/>
      <c r="H63" s="63"/>
      <c r="I63" s="61"/>
      <c r="J63" s="63"/>
      <c r="K63" s="61"/>
      <c r="L63" s="61"/>
      <c r="M63" s="61"/>
      <c r="N63" s="63"/>
      <c r="O63" s="61"/>
      <c r="P63" s="61"/>
    </row>
    <row r="64" spans="1:16" ht="22.5" x14ac:dyDescent="0.25">
      <c r="A64" s="7" t="s">
        <v>51</v>
      </c>
      <c r="B64" s="6">
        <v>2640</v>
      </c>
      <c r="C64" s="6">
        <v>244</v>
      </c>
      <c r="D64" s="6">
        <v>346</v>
      </c>
      <c r="E64" s="63">
        <v>20000</v>
      </c>
      <c r="F64" s="61">
        <v>19887</v>
      </c>
      <c r="G64" s="61"/>
      <c r="H64" s="63"/>
      <c r="I64" s="61">
        <v>158850</v>
      </c>
      <c r="J64" s="63">
        <v>27619</v>
      </c>
      <c r="K64" s="61"/>
      <c r="L64" s="61">
        <v>158850</v>
      </c>
      <c r="M64" s="61">
        <v>19887</v>
      </c>
      <c r="N64" s="63"/>
      <c r="O64" s="61">
        <v>158850</v>
      </c>
      <c r="P64" s="61"/>
    </row>
    <row r="65" spans="1:16" ht="19.5" customHeight="1" x14ac:dyDescent="0.25">
      <c r="A65" s="7" t="s">
        <v>52</v>
      </c>
      <c r="B65" s="6">
        <v>2640</v>
      </c>
      <c r="C65" s="6">
        <v>244</v>
      </c>
      <c r="D65" s="6">
        <v>349</v>
      </c>
      <c r="E65" s="63"/>
      <c r="F65" s="61"/>
      <c r="G65" s="61"/>
      <c r="H65" s="63"/>
      <c r="I65" s="61"/>
      <c r="J65" s="63"/>
      <c r="K65" s="61"/>
      <c r="L65" s="61"/>
      <c r="M65" s="61"/>
      <c r="N65" s="63"/>
      <c r="O65" s="61"/>
      <c r="P65" s="61"/>
    </row>
    <row r="66" spans="1:16" ht="1.5" customHeight="1" x14ac:dyDescent="0.25">
      <c r="A66" s="51" t="s">
        <v>18</v>
      </c>
      <c r="B66" s="21"/>
      <c r="C66" s="21"/>
      <c r="D66" s="2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</row>
    <row r="67" spans="1:16" ht="24" customHeight="1" x14ac:dyDescent="0.25">
      <c r="A67" s="5" t="s">
        <v>53</v>
      </c>
      <c r="B67" s="18">
        <v>2650</v>
      </c>
      <c r="C67" s="18">
        <v>400</v>
      </c>
      <c r="D67" s="21"/>
      <c r="E67" s="61">
        <f>E68+E70</f>
        <v>0</v>
      </c>
      <c r="F67" s="61">
        <f>F68+F70</f>
        <v>0</v>
      </c>
      <c r="G67" s="61">
        <f>G68+G70</f>
        <v>0</v>
      </c>
      <c r="H67" s="61">
        <f t="shared" ref="H67:O67" si="27">H68+H70</f>
        <v>0</v>
      </c>
      <c r="I67" s="61">
        <f t="shared" si="27"/>
        <v>0</v>
      </c>
      <c r="J67" s="61">
        <f t="shared" si="27"/>
        <v>0</v>
      </c>
      <c r="K67" s="61">
        <f t="shared" si="27"/>
        <v>0</v>
      </c>
      <c r="L67" s="61">
        <f t="shared" si="27"/>
        <v>0</v>
      </c>
      <c r="M67" s="61">
        <f t="shared" si="27"/>
        <v>0</v>
      </c>
      <c r="N67" s="61">
        <f t="shared" si="27"/>
        <v>0</v>
      </c>
      <c r="O67" s="61">
        <f t="shared" si="27"/>
        <v>0</v>
      </c>
      <c r="P67" s="61"/>
    </row>
    <row r="68" spans="1:16" ht="1.5" customHeight="1" x14ac:dyDescent="0.25">
      <c r="A68" s="13" t="s">
        <v>3</v>
      </c>
      <c r="B68" s="99">
        <v>2651</v>
      </c>
      <c r="C68" s="99">
        <v>406</v>
      </c>
      <c r="D68" s="95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</row>
    <row r="69" spans="1:16" ht="11.25" customHeight="1" x14ac:dyDescent="0.25">
      <c r="A69" s="13" t="s">
        <v>54</v>
      </c>
      <c r="B69" s="100"/>
      <c r="C69" s="100"/>
      <c r="D69" s="96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</row>
    <row r="70" spans="1:16" ht="14.25" customHeight="1" x14ac:dyDescent="0.25">
      <c r="A70" s="7" t="s">
        <v>55</v>
      </c>
      <c r="B70" s="18">
        <v>2652</v>
      </c>
      <c r="C70" s="18">
        <v>407</v>
      </c>
      <c r="D70" s="2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</row>
    <row r="71" spans="1:16" ht="15.75" customHeight="1" x14ac:dyDescent="0.3">
      <c r="A71" s="52" t="s">
        <v>56</v>
      </c>
      <c r="B71" s="9">
        <v>3000</v>
      </c>
      <c r="C71" s="6">
        <v>100</v>
      </c>
      <c r="D71" s="21"/>
      <c r="E71" s="61">
        <f>E72+E74+E75</f>
        <v>0</v>
      </c>
      <c r="F71" s="61">
        <f>F72+F74+F75</f>
        <v>0</v>
      </c>
      <c r="G71" s="61">
        <f>G72+G74+G75</f>
        <v>0</v>
      </c>
      <c r="H71" s="61">
        <f t="shared" ref="H71:O71" si="28">H72+H74+H75</f>
        <v>0</v>
      </c>
      <c r="I71" s="61">
        <f t="shared" si="28"/>
        <v>0</v>
      </c>
      <c r="J71" s="61">
        <f t="shared" si="28"/>
        <v>0</v>
      </c>
      <c r="K71" s="61">
        <f t="shared" si="28"/>
        <v>0</v>
      </c>
      <c r="L71" s="61">
        <f t="shared" si="28"/>
        <v>0</v>
      </c>
      <c r="M71" s="61">
        <f t="shared" si="28"/>
        <v>0</v>
      </c>
      <c r="N71" s="61">
        <f t="shared" si="28"/>
        <v>0</v>
      </c>
      <c r="O71" s="61">
        <f t="shared" si="28"/>
        <v>0</v>
      </c>
      <c r="P71" s="63" t="s">
        <v>7</v>
      </c>
    </row>
    <row r="72" spans="1:16" ht="11.25" hidden="1" customHeight="1" x14ac:dyDescent="0.25">
      <c r="A72" s="14" t="s">
        <v>3</v>
      </c>
      <c r="B72" s="99">
        <v>3010</v>
      </c>
      <c r="C72" s="93"/>
      <c r="D72" s="95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2" t="s">
        <v>7</v>
      </c>
    </row>
    <row r="73" spans="1:16" ht="5.25" hidden="1" customHeight="1" x14ac:dyDescent="0.25">
      <c r="A73" s="53" t="s">
        <v>57</v>
      </c>
      <c r="B73" s="100"/>
      <c r="C73" s="94"/>
      <c r="D73" s="96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2"/>
    </row>
    <row r="74" spans="1:16" ht="12.75" customHeight="1" x14ac:dyDescent="0.25">
      <c r="A74" s="54" t="s">
        <v>58</v>
      </c>
      <c r="B74" s="6">
        <v>3020</v>
      </c>
      <c r="C74" s="21"/>
      <c r="D74" s="2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3" t="s">
        <v>7</v>
      </c>
    </row>
    <row r="75" spans="1:16" ht="9.75" customHeight="1" x14ac:dyDescent="0.25">
      <c r="A75" s="54" t="s">
        <v>59</v>
      </c>
      <c r="B75" s="6">
        <v>3030</v>
      </c>
      <c r="C75" s="21"/>
      <c r="D75" s="2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3" t="s">
        <v>7</v>
      </c>
    </row>
    <row r="76" spans="1:16" ht="15.75" customHeight="1" x14ac:dyDescent="0.3">
      <c r="A76" s="52" t="s">
        <v>60</v>
      </c>
      <c r="B76" s="55">
        <v>4000</v>
      </c>
      <c r="C76" s="6" t="s">
        <v>7</v>
      </c>
      <c r="D76" s="21"/>
      <c r="E76" s="61">
        <f>E77</f>
        <v>0</v>
      </c>
      <c r="F76" s="61">
        <f>F77</f>
        <v>0</v>
      </c>
      <c r="G76" s="61">
        <f>G77</f>
        <v>0</v>
      </c>
      <c r="H76" s="61">
        <f t="shared" ref="H76:O76" si="29">H77</f>
        <v>0</v>
      </c>
      <c r="I76" s="61">
        <f t="shared" si="29"/>
        <v>0</v>
      </c>
      <c r="J76" s="61">
        <f t="shared" si="29"/>
        <v>0</v>
      </c>
      <c r="K76" s="61">
        <f t="shared" si="29"/>
        <v>0</v>
      </c>
      <c r="L76" s="61">
        <f t="shared" si="29"/>
        <v>0</v>
      </c>
      <c r="M76" s="61">
        <f t="shared" si="29"/>
        <v>0</v>
      </c>
      <c r="N76" s="61">
        <f t="shared" si="29"/>
        <v>0</v>
      </c>
      <c r="O76" s="61">
        <f t="shared" si="29"/>
        <v>0</v>
      </c>
      <c r="P76" s="63" t="s">
        <v>7</v>
      </c>
    </row>
    <row r="77" spans="1:16" ht="12.75" customHeight="1" x14ac:dyDescent="0.25">
      <c r="A77" s="43" t="s">
        <v>18</v>
      </c>
      <c r="B77" s="99">
        <v>4010</v>
      </c>
      <c r="C77" s="103">
        <v>610</v>
      </c>
      <c r="D77" s="95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7" t="s">
        <v>7</v>
      </c>
    </row>
    <row r="78" spans="1:16" ht="5.25" customHeight="1" x14ac:dyDescent="0.25">
      <c r="A78" s="44" t="s">
        <v>61</v>
      </c>
      <c r="B78" s="100"/>
      <c r="C78" s="100"/>
      <c r="D78" s="96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8"/>
    </row>
    <row r="79" spans="1:16" hidden="1" x14ac:dyDescent="0.25">
      <c r="A79" s="21"/>
      <c r="B79" s="21"/>
      <c r="C79" s="21"/>
      <c r="D79" s="2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</row>
  </sheetData>
  <mergeCells count="202">
    <mergeCell ref="O68:O69"/>
    <mergeCell ref="N72:N73"/>
    <mergeCell ref="O72:O73"/>
    <mergeCell ref="G68:G69"/>
    <mergeCell ref="G72:G73"/>
    <mergeCell ref="G77:G78"/>
    <mergeCell ref="J72:J73"/>
    <mergeCell ref="K72:K73"/>
    <mergeCell ref="L72:L73"/>
    <mergeCell ref="M72:M73"/>
    <mergeCell ref="E3:I3"/>
    <mergeCell ref="E47:E48"/>
    <mergeCell ref="E68:E69"/>
    <mergeCell ref="E72:E73"/>
    <mergeCell ref="E77:E78"/>
    <mergeCell ref="E8:E9"/>
    <mergeCell ref="E11:E12"/>
    <mergeCell ref="E17:E18"/>
    <mergeCell ref="E23:E24"/>
    <mergeCell ref="E25:E26"/>
    <mergeCell ref="E27:E28"/>
    <mergeCell ref="E33:E34"/>
    <mergeCell ref="E35:E36"/>
    <mergeCell ref="E39:E40"/>
    <mergeCell ref="H33:H34"/>
    <mergeCell ref="I33:I34"/>
    <mergeCell ref="F68:F69"/>
    <mergeCell ref="H68:H69"/>
    <mergeCell ref="F72:F73"/>
    <mergeCell ref="H72:H73"/>
    <mergeCell ref="I72:I73"/>
    <mergeCell ref="F39:F40"/>
    <mergeCell ref="H39:H40"/>
    <mergeCell ref="I39:I40"/>
    <mergeCell ref="M39:M40"/>
    <mergeCell ref="N39:N40"/>
    <mergeCell ref="O39:O40"/>
    <mergeCell ref="M47:M48"/>
    <mergeCell ref="N47:N48"/>
    <mergeCell ref="O47:O48"/>
    <mergeCell ref="I47:I48"/>
    <mergeCell ref="P47:P48"/>
    <mergeCell ref="J47:J48"/>
    <mergeCell ref="K47:K48"/>
    <mergeCell ref="L47:L48"/>
    <mergeCell ref="J39:J40"/>
    <mergeCell ref="P39:P40"/>
    <mergeCell ref="K39:K40"/>
    <mergeCell ref="L39:L40"/>
    <mergeCell ref="G25:G26"/>
    <mergeCell ref="G27:G28"/>
    <mergeCell ref="P33:P34"/>
    <mergeCell ref="D35:D36"/>
    <mergeCell ref="F35:F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K33:K34"/>
    <mergeCell ref="L33:L34"/>
    <mergeCell ref="M33:M34"/>
    <mergeCell ref="N33:N34"/>
    <mergeCell ref="O33:O34"/>
    <mergeCell ref="D33:D34"/>
    <mergeCell ref="F33:F34"/>
    <mergeCell ref="J33:J34"/>
    <mergeCell ref="G33:G34"/>
    <mergeCell ref="G35:G36"/>
    <mergeCell ref="K23:K24"/>
    <mergeCell ref="G23:G24"/>
    <mergeCell ref="P25:P26"/>
    <mergeCell ref="D27:D28"/>
    <mergeCell ref="F27:F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K25:K26"/>
    <mergeCell ref="L25:L26"/>
    <mergeCell ref="M25:M26"/>
    <mergeCell ref="N25:N26"/>
    <mergeCell ref="O25:O26"/>
    <mergeCell ref="D25:D26"/>
    <mergeCell ref="F25:F26"/>
    <mergeCell ref="H25:H26"/>
    <mergeCell ref="I25:I26"/>
    <mergeCell ref="J25:J26"/>
    <mergeCell ref="P8:P9"/>
    <mergeCell ref="F8:F9"/>
    <mergeCell ref="H8:H9"/>
    <mergeCell ref="I8:I9"/>
    <mergeCell ref="J8:J9"/>
    <mergeCell ref="K8:K9"/>
    <mergeCell ref="L11:L12"/>
    <mergeCell ref="M11:M12"/>
    <mergeCell ref="N11:N12"/>
    <mergeCell ref="O11:O12"/>
    <mergeCell ref="P11:P12"/>
    <mergeCell ref="F11:F12"/>
    <mergeCell ref="H11:H12"/>
    <mergeCell ref="I11:I12"/>
    <mergeCell ref="J11:J12"/>
    <mergeCell ref="K11:K12"/>
    <mergeCell ref="G8:G9"/>
    <mergeCell ref="G11:G12"/>
    <mergeCell ref="N8:N9"/>
    <mergeCell ref="O8:O9"/>
    <mergeCell ref="M3:O3"/>
    <mergeCell ref="J3:L3"/>
    <mergeCell ref="B47:B48"/>
    <mergeCell ref="C47:C48"/>
    <mergeCell ref="B33:B34"/>
    <mergeCell ref="C33:C34"/>
    <mergeCell ref="B35:B36"/>
    <mergeCell ref="C35:C36"/>
    <mergeCell ref="B39:B40"/>
    <mergeCell ref="C39:C40"/>
    <mergeCell ref="B23:B24"/>
    <mergeCell ref="C23:C24"/>
    <mergeCell ref="B25:B26"/>
    <mergeCell ref="C25:C26"/>
    <mergeCell ref="B27:B28"/>
    <mergeCell ref="D3:D4"/>
    <mergeCell ref="C3:C4"/>
    <mergeCell ref="B3:B4"/>
    <mergeCell ref="L8:L9"/>
    <mergeCell ref="M8:M9"/>
    <mergeCell ref="H17:H18"/>
    <mergeCell ref="I17:I18"/>
    <mergeCell ref="J17:J18"/>
    <mergeCell ref="K17:K18"/>
    <mergeCell ref="B68:B69"/>
    <mergeCell ref="C68:C69"/>
    <mergeCell ref="B72:B73"/>
    <mergeCell ref="B77:B78"/>
    <mergeCell ref="G39:G40"/>
    <mergeCell ref="G47:G48"/>
    <mergeCell ref="P17:P18"/>
    <mergeCell ref="F17:F18"/>
    <mergeCell ref="C77:C78"/>
    <mergeCell ref="D39:D40"/>
    <mergeCell ref="G17:G18"/>
    <mergeCell ref="L23:L24"/>
    <mergeCell ref="M23:M24"/>
    <mergeCell ref="N23:N24"/>
    <mergeCell ref="O23:O24"/>
    <mergeCell ref="L17:L18"/>
    <mergeCell ref="M17:M18"/>
    <mergeCell ref="N17:N18"/>
    <mergeCell ref="O17:O18"/>
    <mergeCell ref="P23:P24"/>
    <mergeCell ref="F23:F24"/>
    <mergeCell ref="H23:H24"/>
    <mergeCell ref="I23:I24"/>
    <mergeCell ref="J23:J24"/>
    <mergeCell ref="A3:A4"/>
    <mergeCell ref="D47:D48"/>
    <mergeCell ref="C27:C28"/>
    <mergeCell ref="B17:B18"/>
    <mergeCell ref="C17:C18"/>
    <mergeCell ref="D17:D18"/>
    <mergeCell ref="B8:B9"/>
    <mergeCell ref="C8:C9"/>
    <mergeCell ref="D8:D9"/>
    <mergeCell ref="B11:B12"/>
    <mergeCell ref="C11:C12"/>
    <mergeCell ref="D11:D12"/>
    <mergeCell ref="D23:D24"/>
    <mergeCell ref="H47:H48"/>
    <mergeCell ref="L77:L78"/>
    <mergeCell ref="M77:M78"/>
    <mergeCell ref="P72:P73"/>
    <mergeCell ref="C72:C73"/>
    <mergeCell ref="D72:D73"/>
    <mergeCell ref="D77:D78"/>
    <mergeCell ref="D68:D69"/>
    <mergeCell ref="P68:P69"/>
    <mergeCell ref="P77:P78"/>
    <mergeCell ref="F77:F78"/>
    <mergeCell ref="H77:H78"/>
    <mergeCell ref="I77:I78"/>
    <mergeCell ref="J77:J78"/>
    <mergeCell ref="K77:K78"/>
    <mergeCell ref="F47:F48"/>
    <mergeCell ref="N77:N78"/>
    <mergeCell ref="O77:O78"/>
    <mergeCell ref="I68:I69"/>
    <mergeCell ref="J68:J69"/>
    <mergeCell ref="K68:K69"/>
    <mergeCell ref="L68:L69"/>
    <mergeCell ref="M68:M69"/>
    <mergeCell ref="N68:N69"/>
  </mergeCells>
  <pageMargins left="0" right="0" top="0.70866141732283472" bottom="0.59055118110236227" header="0.31496062992125984" footer="0.15748031496062992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workbookViewId="0">
      <selection activeCell="G15" sqref="G15"/>
    </sheetView>
  </sheetViews>
  <sheetFormatPr defaultRowHeight="15" x14ac:dyDescent="0.25"/>
  <cols>
    <col min="1" max="1" width="7.140625" customWidth="1"/>
    <col min="2" max="2" width="60.140625" customWidth="1"/>
    <col min="5" max="5" width="10.42578125" customWidth="1"/>
    <col min="6" max="6" width="11.140625" customWidth="1"/>
    <col min="7" max="7" width="11.7109375" customWidth="1"/>
  </cols>
  <sheetData>
    <row r="2" spans="1:8" ht="26.25" customHeight="1" x14ac:dyDescent="0.25">
      <c r="A2" s="127" t="s">
        <v>111</v>
      </c>
      <c r="B2" s="128"/>
      <c r="C2" s="128"/>
      <c r="D2" s="128"/>
      <c r="E2" s="128"/>
      <c r="F2" s="128"/>
      <c r="G2" s="128"/>
      <c r="H2" s="128"/>
    </row>
    <row r="3" spans="1:8" x14ac:dyDescent="0.25">
      <c r="A3" s="20"/>
      <c r="B3" s="56"/>
      <c r="C3" s="20"/>
      <c r="D3" s="20"/>
      <c r="E3" s="20"/>
      <c r="F3" s="20"/>
      <c r="G3" s="20"/>
      <c r="H3" s="20"/>
    </row>
    <row r="4" spans="1:8" x14ac:dyDescent="0.25">
      <c r="A4" s="99" t="s">
        <v>72</v>
      </c>
      <c r="B4" s="99" t="s">
        <v>66</v>
      </c>
      <c r="C4" s="112" t="s">
        <v>73</v>
      </c>
      <c r="D4" s="112" t="s">
        <v>74</v>
      </c>
      <c r="E4" s="131" t="s">
        <v>84</v>
      </c>
      <c r="F4" s="131"/>
      <c r="G4" s="131"/>
      <c r="H4" s="131"/>
    </row>
    <row r="5" spans="1:8" ht="47.25" customHeight="1" x14ac:dyDescent="0.25">
      <c r="A5" s="100"/>
      <c r="B5" s="100"/>
      <c r="C5" s="112"/>
      <c r="D5" s="112"/>
      <c r="E5" s="3" t="s">
        <v>155</v>
      </c>
      <c r="F5" s="3" t="s">
        <v>156</v>
      </c>
      <c r="G5" s="3" t="s">
        <v>157</v>
      </c>
      <c r="H5" s="3" t="s">
        <v>65</v>
      </c>
    </row>
    <row r="6" spans="1:8" x14ac:dyDescent="0.25">
      <c r="A6" s="6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21" customHeight="1" x14ac:dyDescent="0.3">
      <c r="A7" s="6">
        <v>1</v>
      </c>
      <c r="B7" s="57" t="s">
        <v>75</v>
      </c>
      <c r="C7" s="9">
        <v>26000</v>
      </c>
      <c r="D7" s="21"/>
      <c r="E7" s="21">
        <v>5608450</v>
      </c>
      <c r="F7" s="21">
        <v>5279946.1500000004</v>
      </c>
      <c r="G7" s="21">
        <v>5044746.1500000004</v>
      </c>
      <c r="H7" s="21"/>
    </row>
    <row r="8" spans="1:8" ht="117" customHeight="1" x14ac:dyDescent="0.25">
      <c r="A8" s="6" t="s">
        <v>76</v>
      </c>
      <c r="B8" s="4" t="s">
        <v>77</v>
      </c>
      <c r="C8" s="6">
        <v>26100</v>
      </c>
      <c r="D8" s="21"/>
      <c r="E8" s="21"/>
      <c r="F8" s="21"/>
      <c r="G8" s="21"/>
      <c r="H8" s="21"/>
    </row>
    <row r="9" spans="1:8" ht="38.25" customHeight="1" x14ac:dyDescent="0.25">
      <c r="A9" s="6" t="s">
        <v>78</v>
      </c>
      <c r="B9" s="11" t="s">
        <v>116</v>
      </c>
      <c r="C9" s="6">
        <v>26200</v>
      </c>
      <c r="D9" s="21"/>
      <c r="E9" s="21"/>
      <c r="F9" s="21"/>
      <c r="G9" s="21"/>
      <c r="H9" s="21"/>
    </row>
    <row r="10" spans="1:8" ht="35.25" customHeight="1" x14ac:dyDescent="0.25">
      <c r="A10" s="6" t="s">
        <v>79</v>
      </c>
      <c r="B10" s="11" t="s">
        <v>115</v>
      </c>
      <c r="C10" s="6">
        <v>26300</v>
      </c>
      <c r="D10" s="21"/>
      <c r="E10" s="21"/>
      <c r="F10" s="21"/>
      <c r="G10" s="21"/>
      <c r="H10" s="21"/>
    </row>
    <row r="11" spans="1:8" ht="33.75" customHeight="1" x14ac:dyDescent="0.25">
      <c r="A11" s="6" t="s">
        <v>80</v>
      </c>
      <c r="B11" s="11" t="s">
        <v>114</v>
      </c>
      <c r="C11" s="6">
        <v>26400</v>
      </c>
      <c r="D11" s="21"/>
      <c r="E11" s="21">
        <f>E7-E25</f>
        <v>3359600</v>
      </c>
      <c r="F11" s="21">
        <f t="shared" ref="F11:G11" si="0">F7-F25</f>
        <v>3031096.1500000004</v>
      </c>
      <c r="G11" s="21">
        <f t="shared" si="0"/>
        <v>2795896.1500000004</v>
      </c>
      <c r="H11" s="21"/>
    </row>
    <row r="12" spans="1:8" x14ac:dyDescent="0.25">
      <c r="A12" s="129" t="s">
        <v>83</v>
      </c>
      <c r="B12" s="14" t="s">
        <v>3</v>
      </c>
      <c r="C12" s="130">
        <v>26410</v>
      </c>
      <c r="D12" s="95"/>
      <c r="E12" s="95">
        <f>E11</f>
        <v>3359600</v>
      </c>
      <c r="F12" s="95">
        <f>F11</f>
        <v>3031096.1500000004</v>
      </c>
      <c r="G12" s="95">
        <f>G11</f>
        <v>2795896.1500000004</v>
      </c>
      <c r="H12" s="95"/>
    </row>
    <row r="13" spans="1:8" ht="24" customHeight="1" x14ac:dyDescent="0.25">
      <c r="A13" s="129"/>
      <c r="B13" s="15" t="s">
        <v>81</v>
      </c>
      <c r="C13" s="130"/>
      <c r="D13" s="96"/>
      <c r="E13" s="96"/>
      <c r="F13" s="96"/>
      <c r="G13" s="96"/>
      <c r="H13" s="96"/>
    </row>
    <row r="14" spans="1:8" ht="24" customHeight="1" x14ac:dyDescent="0.25">
      <c r="A14" s="6" t="s">
        <v>82</v>
      </c>
      <c r="B14" s="7" t="s">
        <v>134</v>
      </c>
      <c r="C14" s="6">
        <v>26411</v>
      </c>
      <c r="D14" s="21"/>
      <c r="E14" s="21">
        <f>E12</f>
        <v>3359600</v>
      </c>
      <c r="F14" s="21">
        <f>F12</f>
        <v>3031096.1500000004</v>
      </c>
      <c r="G14" s="21">
        <f>G12</f>
        <v>2795896.1500000004</v>
      </c>
      <c r="H14" s="21"/>
    </row>
    <row r="15" spans="1:8" ht="12.75" customHeight="1" x14ac:dyDescent="0.25">
      <c r="A15" s="6" t="s">
        <v>85</v>
      </c>
      <c r="B15" s="10" t="s">
        <v>113</v>
      </c>
      <c r="C15" s="6">
        <v>26412</v>
      </c>
      <c r="D15" s="21"/>
      <c r="E15" s="21"/>
      <c r="F15" s="21"/>
      <c r="G15" s="21"/>
      <c r="H15" s="21"/>
    </row>
    <row r="16" spans="1:8" ht="48" customHeight="1" x14ac:dyDescent="0.25">
      <c r="A16" s="6" t="s">
        <v>86</v>
      </c>
      <c r="B16" s="54" t="s">
        <v>112</v>
      </c>
      <c r="C16" s="6">
        <v>26420</v>
      </c>
      <c r="D16" s="21"/>
      <c r="E16" s="21"/>
      <c r="F16" s="21"/>
      <c r="G16" s="21"/>
      <c r="H16" s="21"/>
    </row>
    <row r="17" spans="1:8" x14ac:dyDescent="0.25">
      <c r="A17" s="130" t="s">
        <v>87</v>
      </c>
      <c r="B17" s="13" t="s">
        <v>3</v>
      </c>
      <c r="C17" s="130">
        <v>26421</v>
      </c>
      <c r="D17" s="95"/>
      <c r="E17" s="95"/>
      <c r="F17" s="95"/>
      <c r="G17" s="95"/>
      <c r="H17" s="95"/>
    </row>
    <row r="18" spans="1:8" x14ac:dyDescent="0.25">
      <c r="A18" s="130"/>
      <c r="B18" s="58" t="s">
        <v>117</v>
      </c>
      <c r="C18" s="130"/>
      <c r="D18" s="96"/>
      <c r="E18" s="96"/>
      <c r="F18" s="96"/>
      <c r="G18" s="96"/>
      <c r="H18" s="96"/>
    </row>
    <row r="19" spans="1:8" x14ac:dyDescent="0.25">
      <c r="A19" s="6" t="s">
        <v>88</v>
      </c>
      <c r="B19" s="10" t="s">
        <v>113</v>
      </c>
      <c r="C19" s="6">
        <v>26422</v>
      </c>
      <c r="D19" s="21"/>
      <c r="E19" s="21"/>
      <c r="F19" s="21"/>
      <c r="G19" s="21"/>
      <c r="H19" s="21"/>
    </row>
    <row r="20" spans="1:8" x14ac:dyDescent="0.25">
      <c r="A20" s="6" t="s">
        <v>88</v>
      </c>
      <c r="B20" s="10" t="s">
        <v>113</v>
      </c>
      <c r="C20" s="6">
        <v>26422</v>
      </c>
      <c r="D20" s="21"/>
      <c r="E20" s="21"/>
      <c r="F20" s="21"/>
      <c r="G20" s="21"/>
      <c r="H20" s="21"/>
    </row>
    <row r="21" spans="1:8" x14ac:dyDescent="0.25">
      <c r="A21" s="6" t="s">
        <v>89</v>
      </c>
      <c r="B21" s="5" t="s">
        <v>90</v>
      </c>
      <c r="C21" s="6">
        <v>26440</v>
      </c>
      <c r="D21" s="21"/>
      <c r="E21" s="21"/>
      <c r="F21" s="21"/>
      <c r="G21" s="21"/>
      <c r="H21" s="21"/>
    </row>
    <row r="22" spans="1:8" x14ac:dyDescent="0.25">
      <c r="A22" s="130" t="s">
        <v>91</v>
      </c>
      <c r="B22" s="13" t="s">
        <v>3</v>
      </c>
      <c r="C22" s="134">
        <v>26441</v>
      </c>
      <c r="D22" s="95"/>
      <c r="E22" s="95"/>
      <c r="F22" s="95"/>
      <c r="G22" s="95"/>
      <c r="H22" s="95"/>
    </row>
    <row r="23" spans="1:8" ht="18.75" customHeight="1" x14ac:dyDescent="0.25">
      <c r="A23" s="130"/>
      <c r="B23" s="58" t="s">
        <v>117</v>
      </c>
      <c r="C23" s="134"/>
      <c r="D23" s="96"/>
      <c r="E23" s="96"/>
      <c r="F23" s="96"/>
      <c r="G23" s="96"/>
      <c r="H23" s="96"/>
    </row>
    <row r="24" spans="1:8" ht="15.75" customHeight="1" x14ac:dyDescent="0.25">
      <c r="A24" s="6" t="s">
        <v>92</v>
      </c>
      <c r="B24" s="10" t="s">
        <v>113</v>
      </c>
      <c r="C24" s="6">
        <v>26442</v>
      </c>
      <c r="D24" s="21"/>
      <c r="E24" s="21"/>
      <c r="F24" s="21"/>
      <c r="G24" s="21"/>
      <c r="H24" s="21"/>
    </row>
    <row r="25" spans="1:8" ht="16.5" customHeight="1" x14ac:dyDescent="0.25">
      <c r="A25" s="6" t="s">
        <v>93</v>
      </c>
      <c r="B25" s="5" t="s">
        <v>94</v>
      </c>
      <c r="C25" s="6">
        <v>26450</v>
      </c>
      <c r="D25" s="21"/>
      <c r="E25" s="21">
        <f>E26</f>
        <v>2248850</v>
      </c>
      <c r="F25" s="21">
        <f>F26</f>
        <v>2248850</v>
      </c>
      <c r="G25" s="21">
        <f>G26</f>
        <v>2248850</v>
      </c>
      <c r="H25" s="21"/>
    </row>
    <row r="26" spans="1:8" x14ac:dyDescent="0.25">
      <c r="A26" s="130" t="s">
        <v>95</v>
      </c>
      <c r="B26" s="13" t="s">
        <v>3</v>
      </c>
      <c r="C26" s="130">
        <v>26451</v>
      </c>
      <c r="D26" s="95"/>
      <c r="E26" s="95">
        <v>2248850</v>
      </c>
      <c r="F26" s="95">
        <v>2248850</v>
      </c>
      <c r="G26" s="95">
        <v>2248850</v>
      </c>
      <c r="H26" s="95"/>
    </row>
    <row r="27" spans="1:8" ht="17.25" customHeight="1" x14ac:dyDescent="0.25">
      <c r="A27" s="130"/>
      <c r="B27" s="58" t="s">
        <v>117</v>
      </c>
      <c r="C27" s="130"/>
      <c r="D27" s="96"/>
      <c r="E27" s="96"/>
      <c r="F27" s="96"/>
      <c r="G27" s="96"/>
      <c r="H27" s="96"/>
    </row>
    <row r="28" spans="1:8" ht="18.75" customHeight="1" x14ac:dyDescent="0.25">
      <c r="A28" s="6" t="s">
        <v>96</v>
      </c>
      <c r="B28" s="59" t="s">
        <v>118</v>
      </c>
      <c r="C28" s="6">
        <v>26452</v>
      </c>
      <c r="D28" s="21"/>
      <c r="E28" s="21"/>
      <c r="F28" s="21"/>
      <c r="G28" s="21"/>
      <c r="H28" s="21"/>
    </row>
    <row r="29" spans="1:8" ht="34.5" customHeight="1" x14ac:dyDescent="0.25">
      <c r="A29" s="6" t="s">
        <v>97</v>
      </c>
      <c r="B29" s="12" t="s">
        <v>119</v>
      </c>
      <c r="C29" s="6">
        <v>26500</v>
      </c>
      <c r="D29" s="21"/>
      <c r="E29" s="21"/>
      <c r="F29" s="21"/>
      <c r="G29" s="21"/>
      <c r="H29" s="21"/>
    </row>
    <row r="30" spans="1:8" x14ac:dyDescent="0.25">
      <c r="A30" s="2"/>
      <c r="B30" s="3" t="s">
        <v>98</v>
      </c>
      <c r="C30" s="6">
        <v>26510</v>
      </c>
      <c r="D30" s="21"/>
      <c r="E30" s="21"/>
      <c r="F30" s="21"/>
      <c r="G30" s="21"/>
      <c r="H30" s="21"/>
    </row>
    <row r="31" spans="1:8" ht="60" customHeight="1" x14ac:dyDescent="0.25">
      <c r="A31" s="6" t="s">
        <v>99</v>
      </c>
      <c r="B31" s="25" t="s">
        <v>120</v>
      </c>
      <c r="C31" s="6">
        <v>26600</v>
      </c>
      <c r="D31" s="21"/>
      <c r="E31" s="21"/>
      <c r="F31" s="21"/>
      <c r="G31" s="21"/>
      <c r="H31" s="21"/>
    </row>
    <row r="32" spans="1:8" x14ac:dyDescent="0.25">
      <c r="A32" s="2"/>
      <c r="B32" s="3" t="s">
        <v>98</v>
      </c>
      <c r="C32" s="6">
        <v>26610</v>
      </c>
      <c r="D32" s="21"/>
      <c r="E32" s="21"/>
      <c r="F32" s="21"/>
      <c r="G32" s="21"/>
      <c r="H32" s="21"/>
    </row>
    <row r="33" spans="1:8" x14ac:dyDescent="0.25">
      <c r="A33" s="20"/>
      <c r="B33" s="20"/>
      <c r="C33" s="20"/>
      <c r="D33" s="20"/>
      <c r="E33" s="20"/>
      <c r="F33" s="20"/>
      <c r="G33" s="20"/>
      <c r="H33" s="20"/>
    </row>
    <row r="34" spans="1:8" x14ac:dyDescent="0.25">
      <c r="A34" s="132" t="s">
        <v>100</v>
      </c>
      <c r="B34" s="133"/>
      <c r="C34" s="133"/>
      <c r="D34" s="133"/>
      <c r="E34" s="133"/>
      <c r="F34" s="133"/>
      <c r="G34" s="133"/>
      <c r="H34" s="133"/>
    </row>
    <row r="35" spans="1:8" x14ac:dyDescent="0.25">
      <c r="A35" s="132" t="s">
        <v>143</v>
      </c>
      <c r="B35" s="133"/>
      <c r="C35" s="133"/>
      <c r="D35" s="133"/>
      <c r="E35" s="133"/>
      <c r="F35" s="133"/>
      <c r="G35" s="133"/>
      <c r="H35" s="133"/>
    </row>
    <row r="36" spans="1:8" x14ac:dyDescent="0.25">
      <c r="A36" s="132" t="s">
        <v>101</v>
      </c>
      <c r="B36" s="133"/>
      <c r="C36" s="133"/>
      <c r="D36" s="133"/>
      <c r="E36" s="133"/>
      <c r="F36" s="133"/>
      <c r="G36" s="133"/>
      <c r="H36" s="133"/>
    </row>
    <row r="37" spans="1:8" x14ac:dyDescent="0.25">
      <c r="A37" s="132"/>
      <c r="B37" s="133"/>
      <c r="C37" s="133"/>
      <c r="D37" s="133"/>
      <c r="E37" s="133"/>
      <c r="F37" s="133"/>
      <c r="G37" s="133"/>
      <c r="H37" s="133"/>
    </row>
    <row r="38" spans="1:8" x14ac:dyDescent="0.25">
      <c r="A38" s="132"/>
      <c r="B38" s="133"/>
      <c r="C38" s="133"/>
      <c r="D38" s="133"/>
      <c r="E38" s="133"/>
      <c r="F38" s="133"/>
      <c r="G38" s="133"/>
      <c r="H38" s="133"/>
    </row>
    <row r="39" spans="1:8" x14ac:dyDescent="0.25">
      <c r="A39" s="132" t="s">
        <v>145</v>
      </c>
      <c r="B39" s="133"/>
      <c r="C39" s="133"/>
      <c r="D39" s="133"/>
      <c r="E39" s="133"/>
      <c r="F39" s="133"/>
      <c r="G39" s="133"/>
      <c r="H39" s="133"/>
    </row>
    <row r="40" spans="1:8" x14ac:dyDescent="0.25">
      <c r="A40" s="132" t="s">
        <v>140</v>
      </c>
      <c r="B40" s="133"/>
      <c r="C40" s="133"/>
      <c r="D40" s="133"/>
      <c r="E40" s="133"/>
      <c r="F40" s="133"/>
      <c r="G40" s="133"/>
      <c r="H40" s="133"/>
    </row>
    <row r="41" spans="1:8" x14ac:dyDescent="0.25">
      <c r="A41" s="132"/>
      <c r="B41" s="133"/>
      <c r="C41" s="133"/>
      <c r="D41" s="133"/>
      <c r="E41" s="133"/>
      <c r="F41" s="133"/>
      <c r="G41" s="133"/>
      <c r="H41" s="133"/>
    </row>
    <row r="42" spans="1:8" x14ac:dyDescent="0.25">
      <c r="A42" s="132" t="s">
        <v>102</v>
      </c>
      <c r="B42" s="133"/>
      <c r="C42" s="133"/>
      <c r="D42" s="133"/>
      <c r="E42" s="133"/>
      <c r="F42" s="133"/>
      <c r="G42" s="133"/>
      <c r="H42" s="133"/>
    </row>
    <row r="43" spans="1:8" x14ac:dyDescent="0.25">
      <c r="A43" s="132"/>
      <c r="B43" s="133"/>
      <c r="C43" s="133"/>
      <c r="D43" s="133"/>
      <c r="E43" s="133"/>
      <c r="F43" s="133"/>
      <c r="G43" s="133"/>
      <c r="H43" s="133"/>
    </row>
    <row r="44" spans="1:8" x14ac:dyDescent="0.25">
      <c r="A44" s="132" t="s">
        <v>103</v>
      </c>
      <c r="B44" s="133"/>
      <c r="C44" s="133"/>
      <c r="D44" s="133"/>
      <c r="E44" s="133"/>
      <c r="F44" s="133"/>
      <c r="G44" s="133"/>
      <c r="H44" s="133"/>
    </row>
    <row r="45" spans="1:8" ht="13.5" customHeight="1" x14ac:dyDescent="0.25">
      <c r="A45" s="132" t="s">
        <v>104</v>
      </c>
      <c r="B45" s="133"/>
      <c r="C45" s="133"/>
      <c r="D45" s="133"/>
      <c r="E45" s="133"/>
      <c r="F45" s="133"/>
      <c r="G45" s="133"/>
      <c r="H45" s="133"/>
    </row>
    <row r="46" spans="1:8" ht="13.5" customHeight="1" x14ac:dyDescent="0.25">
      <c r="A46" s="132" t="s">
        <v>146</v>
      </c>
      <c r="B46" s="133"/>
      <c r="C46" s="133"/>
      <c r="D46" s="133"/>
      <c r="E46" s="133"/>
      <c r="F46" s="133"/>
      <c r="G46" s="133"/>
      <c r="H46" s="133"/>
    </row>
    <row r="47" spans="1:8" ht="12" customHeight="1" x14ac:dyDescent="0.25">
      <c r="A47" s="132" t="s">
        <v>106</v>
      </c>
      <c r="B47" s="133"/>
      <c r="C47" s="133"/>
      <c r="D47" s="133"/>
      <c r="E47" s="133"/>
      <c r="F47" s="133"/>
      <c r="G47" s="133"/>
      <c r="H47" s="133"/>
    </row>
    <row r="48" spans="1:8" ht="17.25" customHeight="1" x14ac:dyDescent="0.25">
      <c r="A48" s="132" t="s">
        <v>105</v>
      </c>
      <c r="B48" s="133"/>
      <c r="C48" s="133"/>
      <c r="D48" s="133"/>
      <c r="E48" s="133"/>
      <c r="F48" s="133"/>
      <c r="G48" s="133"/>
      <c r="H48" s="133"/>
    </row>
    <row r="49" spans="1:8" ht="12.75" customHeight="1" x14ac:dyDescent="0.25">
      <c r="A49" s="132" t="s">
        <v>107</v>
      </c>
      <c r="B49" s="133"/>
      <c r="C49" s="133"/>
      <c r="D49" s="133"/>
      <c r="E49" s="133"/>
      <c r="F49" s="133"/>
      <c r="G49" s="133"/>
      <c r="H49" s="133"/>
    </row>
    <row r="50" spans="1:8" x14ac:dyDescent="0.25">
      <c r="A50" s="132" t="s">
        <v>147</v>
      </c>
      <c r="B50" s="133"/>
      <c r="C50" s="133"/>
      <c r="D50" s="133"/>
      <c r="E50" s="133"/>
      <c r="F50" s="133"/>
      <c r="G50" s="133"/>
      <c r="H50" s="133"/>
    </row>
    <row r="51" spans="1:8" x14ac:dyDescent="0.25">
      <c r="A51" s="132" t="s">
        <v>108</v>
      </c>
      <c r="B51" s="133"/>
      <c r="C51" s="133"/>
      <c r="D51" s="133"/>
      <c r="E51" s="133"/>
      <c r="F51" s="133"/>
      <c r="G51" s="133"/>
      <c r="H51" s="133"/>
    </row>
    <row r="52" spans="1:8" x14ac:dyDescent="0.25">
      <c r="A52" s="132" t="s">
        <v>109</v>
      </c>
      <c r="B52" s="133"/>
      <c r="C52" s="133"/>
      <c r="D52" s="133"/>
      <c r="E52" s="133"/>
      <c r="F52" s="133"/>
      <c r="G52" s="133"/>
      <c r="H52" s="133"/>
    </row>
    <row r="53" spans="1:8" x14ac:dyDescent="0.25">
      <c r="A53" s="135" t="s">
        <v>110</v>
      </c>
      <c r="B53" s="128"/>
      <c r="C53" s="128"/>
      <c r="D53" s="128"/>
      <c r="E53" s="128"/>
      <c r="F53" s="128"/>
      <c r="G53" s="128"/>
      <c r="H53" s="128"/>
    </row>
    <row r="54" spans="1:8" ht="15.75" x14ac:dyDescent="0.25">
      <c r="A54" s="8"/>
    </row>
  </sheetData>
  <mergeCells count="54">
    <mergeCell ref="A52:H52"/>
    <mergeCell ref="A53:H53"/>
    <mergeCell ref="D12:D13"/>
    <mergeCell ref="E12:E13"/>
    <mergeCell ref="F12:F13"/>
    <mergeCell ref="G12:G13"/>
    <mergeCell ref="H12:H13"/>
    <mergeCell ref="D26:D27"/>
    <mergeCell ref="E26:E27"/>
    <mergeCell ref="A46:H46"/>
    <mergeCell ref="A49:H49"/>
    <mergeCell ref="A50:H50"/>
    <mergeCell ref="A51:H51"/>
    <mergeCell ref="A42:H42"/>
    <mergeCell ref="A43:H43"/>
    <mergeCell ref="A44:H44"/>
    <mergeCell ref="A45:H45"/>
    <mergeCell ref="A48:H48"/>
    <mergeCell ref="A47:H47"/>
    <mergeCell ref="A36:H36"/>
    <mergeCell ref="A37:H37"/>
    <mergeCell ref="A38:H38"/>
    <mergeCell ref="A39:H39"/>
    <mergeCell ref="A40:H40"/>
    <mergeCell ref="A41:H41"/>
    <mergeCell ref="A35:H35"/>
    <mergeCell ref="F26:F27"/>
    <mergeCell ref="G26:G27"/>
    <mergeCell ref="H26:H27"/>
    <mergeCell ref="D22:D23"/>
    <mergeCell ref="A22:A23"/>
    <mergeCell ref="C22:C23"/>
    <mergeCell ref="A26:A27"/>
    <mergeCell ref="C26:C27"/>
    <mergeCell ref="A34:H34"/>
    <mergeCell ref="E22:E23"/>
    <mergeCell ref="F22:F23"/>
    <mergeCell ref="G22:G23"/>
    <mergeCell ref="H22:H23"/>
    <mergeCell ref="A2:H2"/>
    <mergeCell ref="A12:A13"/>
    <mergeCell ref="C12:C13"/>
    <mergeCell ref="E4:H4"/>
    <mergeCell ref="A17:A18"/>
    <mergeCell ref="C17:C18"/>
    <mergeCell ref="A4:A5"/>
    <mergeCell ref="B4:B5"/>
    <mergeCell ref="C4:C5"/>
    <mergeCell ref="D4:D5"/>
    <mergeCell ref="D17:D18"/>
    <mergeCell ref="E17:E18"/>
    <mergeCell ref="F17:F18"/>
    <mergeCell ref="G17:G18"/>
    <mergeCell ref="H17:H18"/>
  </mergeCells>
  <pageMargins left="0.55118110236220474" right="0.35433070866141736" top="0.35433070866141736" bottom="0.35433070866141736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2020-12-29T10:39:27Z</dcterms:modified>
</cp:coreProperties>
</file>